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C:\Users\ronodera\Desktop\"/>
    </mc:Choice>
  </mc:AlternateContent>
  <xr:revisionPtr revIDLastSave="0" documentId="8_{8C73C64E-CA28-40CB-BB1B-3CD308CEB6BD}" xr6:coauthVersionLast="45" xr6:coauthVersionMax="45" xr10:uidLastSave="{00000000-0000-0000-0000-000000000000}"/>
  <workbookProtection workbookAlgorithmName="SHA-512" workbookHashValue="qA1ZABOWhsKvBI5DzVnujWS0mY9kFbapdDZ70/zJkfDhpR/SRjNWxzmzZD2a5FfRISJstHP/YuUTZdPwdsWNVA==" workbookSaltValue="bbE+RDS8eYIO26G5EeHpjg=="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<sst xmlns="http://schemas.openxmlformats.org/spreadsheetml/2006/main" count="228" uniqueCount="114">
  <si>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</si>
  <si>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</si>
  <si>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</si>
  <si>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</si>
  <si>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</si>
  <si>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</si>
  <si>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</si>
  <si>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</si>
  <si>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</si>
  <si>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</si>
  <si>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</si>
  <si>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</si>
  <si>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</si>
  <si>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</si>
  <si>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</si>
  <si>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</si>
  <si>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</si>
  <si>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</si>
  <si>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</si>
  <si>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</si>
  <si>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</si>
  <si>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</si>
  <si>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</si>
  <si>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</si>
  <si>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</si>
  <si>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</si>
  <si>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</si>
  <si>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</si>
  <si>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</si>
  <si>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</si>
  <si>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</si>
  <si>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</si>
  <si>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</si>
  <si>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</si>
  <si>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</si>
  <si>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</si>
  <si>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</si>
  <si>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</si>
  <si>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</si>
  <si>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</si>
  <si>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</si>
  <si>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</si>
  <si>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</si>
  <si>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</si>
  <si>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</si>
  <si>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</si>
  <si>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</si>
  <si>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</si>
  <si>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</si>
  <si>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</si>
  <si>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</si>
  <si>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</si>
  <si>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</si>
  <si>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</si>
  <si>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</si>
  <si>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</si>
  <si>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</si>
  <si>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</si>
  <si>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</si>
  <si>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</si>
  <si>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</si>
  <si>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</si>
  <si>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</si>
  <si>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</si>
  <si>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</si>
  <si>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</si>
  <si>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</si>
  <si>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</si>
  <si>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</si>
  <si>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</si>
  <si>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</si>
  <si>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</si>
  <si>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</si>
  <si>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</si>
  <si>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</si>
  <si>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</si>
  <si>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</si>
  <si>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</si>
  <si>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</si>
  <si>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</si>
  <si>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</si>
  <si>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</si>
  <si>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</si>
  <si>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</si>
  <si>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</si>
  <si>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</si>
  <si>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</si>
  <si>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</si>
  <si>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</si>
  <si>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</si>
  <si>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</si>
  <si>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</si>
  <si>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</si>
  <si>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九戸村</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</si>
  <si>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</si>
  <si>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</si>
  <si>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</si>
  <si>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</si>
  <si>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</si>
  <si>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</si>
  <si>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</si>
  <si>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</si>
  <si>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</si>
  <si>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</si>
  <si>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</si>
  <si>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</si>
  <si>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</si>
  <si>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</si>
  <si>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</si>
  <si>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</si>
  <si>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</si>
  <si>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経営の状況は、経常収支比率・料金回収率ともに前年度より上昇し概ね健全性が保たれている状況である。　　　　　　　　　　　　　　　　　　　　　　　　　流動比率は償還金のピークが過ぎ、ここ数年横ばいで推移しており、企業債残高対給水収益比率についても類似団体の平均を下回っており減少傾向にある状況である。　　　　　　　　　　　　　　　　　しかしながら基本計画に基づいた更新事業に着手し始めたことから、今後適切な投資にかかる検討と料金水準の見直しに取り掛かかる必要性がある。　　　　　　　　　給水原価については、今後更なる維持管理費の削減を図り、経営改善を検討する必要が認められる。　施設利用率及び及び有収水量については、施設の稼働状況は高いものの有収率が全国及び類似団体と比較し大幅に低い状況である。　　　　　　　　　　漏水調査等により原因を究明し、早期解消に努め収益向上を図る必要がある。　　　　　　　　　　　　　　</t>
    <rPh sb="0" eb="2">
      <t>ケイエイ</t>
    </rPh>
    <rPh sb="3" eb="5">
      <t>ジョウキョウ</t>
    </rPh>
    <rPh sb="7" eb="9">
      <t>ケイジョウ</t>
    </rPh>
    <rPh sb="9" eb="11">
      <t>シュウシ</t>
    </rPh>
    <rPh sb="11" eb="13">
      <t>ヒリツ</t>
    </rPh>
    <rPh sb="14" eb="16">
      <t>リョウキン</t>
    </rPh>
    <rPh sb="16" eb="18">
      <t>カイシュウ</t>
    </rPh>
    <rPh sb="18" eb="19">
      <t>リツ</t>
    </rPh>
    <rPh sb="22" eb="25">
      <t>ゼンネンド</t>
    </rPh>
    <rPh sb="27" eb="29">
      <t>ジョウショウ</t>
    </rPh>
    <rPh sb="30" eb="31">
      <t>オオム</t>
    </rPh>
    <rPh sb="32" eb="35">
      <t>ケンゼンセイ</t>
    </rPh>
    <rPh sb="36" eb="37">
      <t>タモ</t>
    </rPh>
    <rPh sb="42" eb="44">
      <t>ジョウキョウ</t>
    </rPh>
    <rPh sb="73" eb="75">
      <t>リュウドウ</t>
    </rPh>
    <rPh sb="75" eb="77">
      <t>ヒリツ</t>
    </rPh>
    <rPh sb="78" eb="81">
      <t>ショウカンキン</t>
    </rPh>
    <rPh sb="86" eb="87">
      <t>ス</t>
    </rPh>
    <rPh sb="91" eb="93">
      <t>スウネン</t>
    </rPh>
    <rPh sb="93" eb="94">
      <t>ヨコ</t>
    </rPh>
    <rPh sb="97" eb="99">
      <t>スイイ</t>
    </rPh>
    <rPh sb="104" eb="106">
      <t>キギョウ</t>
    </rPh>
    <rPh sb="106" eb="107">
      <t>サイ</t>
    </rPh>
    <rPh sb="107" eb="109">
      <t>ザンダカ</t>
    </rPh>
    <rPh sb="109" eb="110">
      <t>タイ</t>
    </rPh>
    <rPh sb="110" eb="112">
      <t>キュウスイ</t>
    </rPh>
    <rPh sb="112" eb="114">
      <t>シュウエキ</t>
    </rPh>
    <rPh sb="114" eb="116">
      <t>ヒリツ</t>
    </rPh>
    <rPh sb="121" eb="123">
      <t>ルイジ</t>
    </rPh>
    <rPh sb="123" eb="125">
      <t>ダンタイ</t>
    </rPh>
    <rPh sb="126" eb="128">
      <t>ヘイキン</t>
    </rPh>
    <rPh sb="129" eb="131">
      <t>シタマワ</t>
    </rPh>
    <rPh sb="135" eb="137">
      <t>ゲンショウ</t>
    </rPh>
    <rPh sb="137" eb="139">
      <t>ケイコウ</t>
    </rPh>
    <rPh sb="142" eb="144">
      <t>ジョウキョウ</t>
    </rPh>
    <rPh sb="171" eb="173">
      <t>キホン</t>
    </rPh>
    <rPh sb="173" eb="175">
      <t>ケイカク</t>
    </rPh>
    <rPh sb="176" eb="177">
      <t>モト</t>
    </rPh>
    <rPh sb="180" eb="182">
      <t>コウシン</t>
    </rPh>
    <rPh sb="182" eb="184">
      <t>ジギョウ</t>
    </rPh>
    <rPh sb="185" eb="187">
      <t>チャクシュ</t>
    </rPh>
    <rPh sb="188" eb="189">
      <t>ハジ</t>
    </rPh>
    <rPh sb="196" eb="198">
      <t>コンゴ</t>
    </rPh>
    <rPh sb="198" eb="200">
      <t>テキセツ</t>
    </rPh>
    <rPh sb="201" eb="203">
      <t>トウシ</t>
    </rPh>
    <rPh sb="207" eb="209">
      <t>ケントウ</t>
    </rPh>
    <rPh sb="210" eb="212">
      <t>リョウキン</t>
    </rPh>
    <rPh sb="212" eb="214">
      <t>スイジュン</t>
    </rPh>
    <rPh sb="215" eb="217">
      <t>ミナオ</t>
    </rPh>
    <rPh sb="219" eb="220">
      <t>ト</t>
    </rPh>
    <rPh sb="221" eb="222">
      <t>ガカリ</t>
    </rPh>
    <rPh sb="225" eb="228">
      <t>ヒツヨウセイ</t>
    </rPh>
    <rPh sb="241" eb="243">
      <t>キュウスイ</t>
    </rPh>
    <rPh sb="243" eb="245">
      <t>ゲンカ</t>
    </rPh>
    <rPh sb="251" eb="253">
      <t>コンゴ</t>
    </rPh>
    <rPh sb="253" eb="254">
      <t>サラ</t>
    </rPh>
    <rPh sb="256" eb="258">
      <t>イジ</t>
    </rPh>
    <rPh sb="258" eb="261">
      <t>カンリヒ</t>
    </rPh>
    <rPh sb="262" eb="264">
      <t>サクゲン</t>
    </rPh>
    <rPh sb="265" eb="266">
      <t>ハカ</t>
    </rPh>
    <rPh sb="268" eb="270">
      <t>ケイエイ</t>
    </rPh>
    <rPh sb="270" eb="272">
      <t>カイゼン</t>
    </rPh>
    <rPh sb="273" eb="275">
      <t>ケントウ</t>
    </rPh>
    <rPh sb="277" eb="279">
      <t>ヒツヨウ</t>
    </rPh>
    <rPh sb="280" eb="281">
      <t>ミト</t>
    </rPh>
    <rPh sb="287" eb="289">
      <t>シセツ</t>
    </rPh>
    <rPh sb="289" eb="291">
      <t>リヨウ</t>
    </rPh>
    <rPh sb="291" eb="292">
      <t>リツ</t>
    </rPh>
    <rPh sb="292" eb="293">
      <t>オヨ</t>
    </rPh>
    <rPh sb="294" eb="295">
      <t>オヨ</t>
    </rPh>
    <rPh sb="296" eb="298">
      <t>ユウシュウ</t>
    </rPh>
    <rPh sb="298" eb="300">
      <t>スイリョウ</t>
    </rPh>
    <rPh sb="306" eb="308">
      <t>シセツ</t>
    </rPh>
    <rPh sb="309" eb="311">
      <t>カドウ</t>
    </rPh>
    <rPh sb="311" eb="313">
      <t>ジョウキョウ</t>
    </rPh>
    <rPh sb="314" eb="315">
      <t>タカ</t>
    </rPh>
    <rPh sb="319" eb="322">
      <t>ユウシュウリツ</t>
    </rPh>
    <rPh sb="323" eb="325">
      <t>ゼンコク</t>
    </rPh>
    <rPh sb="325" eb="326">
      <t>オヨ</t>
    </rPh>
    <rPh sb="327" eb="329">
      <t>ルイジ</t>
    </rPh>
    <rPh sb="329" eb="331">
      <t>ダンタイ</t>
    </rPh>
    <rPh sb="332" eb="334">
      <t>ヒカク</t>
    </rPh>
    <rPh sb="335" eb="337">
      <t>オオハバ</t>
    </rPh>
    <rPh sb="338" eb="339">
      <t>ヒク</t>
    </rPh>
    <rPh sb="340" eb="342">
      <t>ジョウキョウ</t>
    </rPh>
    <rPh sb="356" eb="358">
      <t>ロウスイ</t>
    </rPh>
    <rPh sb="358" eb="360">
      <t>チョウサ</t>
    </rPh>
    <rPh sb="360" eb="361">
      <t>トウ</t>
    </rPh>
    <rPh sb="364" eb="366">
      <t>ゲンイン</t>
    </rPh>
    <rPh sb="367" eb="369">
      <t>キュウメイ</t>
    </rPh>
    <rPh sb="371" eb="373">
      <t>ソウキ</t>
    </rPh>
    <rPh sb="373" eb="375">
      <t>カイショウ</t>
    </rPh>
    <rPh sb="376" eb="377">
      <t>ツト</t>
    </rPh>
    <rPh sb="378" eb="380">
      <t>シュウエキ</t>
    </rPh>
    <rPh sb="380" eb="382">
      <t>コウジョウ</t>
    </rPh>
    <rPh sb="383" eb="384">
      <t>ハカ</t>
    </rPh>
    <rPh sb="385" eb="387">
      <t>ヒツヨウ</t>
    </rPh>
    <phoneticPr fontId="4"/>
  </si>
  <si>
    <t>有形固定資産減価償却費率については、全国及び類似団体平均とほぼ等しい状況であるが、年々増加傾向にあることから基本計画に基づいて更新事業を進める必要がある。　　　　　　　　　　　　　　　管路の状況については、平成4年から平成19年にかけて老朽管更新を行ったが、未着手地域の管路から経年比率は年々増加傾向にある。また、管路更新率は全国及び類似団体の平均と比較すると極めて低い状況であることから、基本計画に基づいて管路更新を進めていく必要がある。</t>
    <rPh sb="0" eb="2">
      <t>ユウケイ</t>
    </rPh>
    <rPh sb="2" eb="4">
      <t>コテイ</t>
    </rPh>
    <rPh sb="4" eb="6">
      <t>シサン</t>
    </rPh>
    <rPh sb="6" eb="8">
      <t>ゲンカ</t>
    </rPh>
    <rPh sb="8" eb="10">
      <t>ショウキャク</t>
    </rPh>
    <rPh sb="10" eb="11">
      <t>ヒ</t>
    </rPh>
    <rPh sb="11" eb="12">
      <t>リツ</t>
    </rPh>
    <rPh sb="18" eb="20">
      <t>ゼンコク</t>
    </rPh>
    <rPh sb="20" eb="21">
      <t>オヨ</t>
    </rPh>
    <rPh sb="22" eb="24">
      <t>ルイジ</t>
    </rPh>
    <rPh sb="24" eb="26">
      <t>ダンタイ</t>
    </rPh>
    <rPh sb="26" eb="28">
      <t>ヘイキン</t>
    </rPh>
    <rPh sb="31" eb="32">
      <t>ヒト</t>
    </rPh>
    <rPh sb="34" eb="36">
      <t>ジョウキョウ</t>
    </rPh>
    <rPh sb="41" eb="43">
      <t>ネンネン</t>
    </rPh>
    <rPh sb="43" eb="45">
      <t>ゾウカ</t>
    </rPh>
    <rPh sb="45" eb="47">
      <t>ケイコウ</t>
    </rPh>
    <rPh sb="54" eb="56">
      <t>キホン</t>
    </rPh>
    <rPh sb="56" eb="58">
      <t>ケイカク</t>
    </rPh>
    <rPh sb="59" eb="60">
      <t>モト</t>
    </rPh>
    <rPh sb="63" eb="65">
      <t>コウシン</t>
    </rPh>
    <rPh sb="65" eb="67">
      <t>ジギョウ</t>
    </rPh>
    <rPh sb="68" eb="69">
      <t>スス</t>
    </rPh>
    <rPh sb="71" eb="73">
      <t>ヒツヨウ</t>
    </rPh>
    <rPh sb="92" eb="94">
      <t>カンロ</t>
    </rPh>
    <rPh sb="95" eb="97">
      <t>ジョウキョウ</t>
    </rPh>
    <rPh sb="103" eb="105">
      <t>ヘイセイ</t>
    </rPh>
    <rPh sb="106" eb="107">
      <t>ネン</t>
    </rPh>
    <rPh sb="109" eb="111">
      <t>ヘイセイ</t>
    </rPh>
    <rPh sb="113" eb="114">
      <t>ネン</t>
    </rPh>
    <rPh sb="118" eb="120">
      <t>ロウキュウ</t>
    </rPh>
    <rPh sb="120" eb="121">
      <t>カン</t>
    </rPh>
    <rPh sb="121" eb="123">
      <t>コウシン</t>
    </rPh>
    <rPh sb="124" eb="125">
      <t>オコナ</t>
    </rPh>
    <rPh sb="129" eb="132">
      <t>ミチャクシュ</t>
    </rPh>
    <rPh sb="132" eb="134">
      <t>チイキ</t>
    </rPh>
    <rPh sb="135" eb="137">
      <t>カンロ</t>
    </rPh>
    <rPh sb="139" eb="141">
      <t>ケイネン</t>
    </rPh>
    <rPh sb="141" eb="143">
      <t>ヒリツ</t>
    </rPh>
    <rPh sb="144" eb="146">
      <t>ネンネン</t>
    </rPh>
    <rPh sb="146" eb="148">
      <t>ゾウカ</t>
    </rPh>
    <rPh sb="148" eb="150">
      <t>ケイコウ</t>
    </rPh>
    <rPh sb="157" eb="159">
      <t>カンロ</t>
    </rPh>
    <rPh sb="159" eb="161">
      <t>コウシン</t>
    </rPh>
    <rPh sb="161" eb="162">
      <t>リツ</t>
    </rPh>
    <rPh sb="163" eb="165">
      <t>ゼンコク</t>
    </rPh>
    <rPh sb="165" eb="166">
      <t>オヨ</t>
    </rPh>
    <rPh sb="167" eb="169">
      <t>ルイジ</t>
    </rPh>
    <rPh sb="169" eb="171">
      <t>ダンタイ</t>
    </rPh>
    <rPh sb="172" eb="174">
      <t>ヘイキン</t>
    </rPh>
    <rPh sb="175" eb="177">
      <t>ヒカク</t>
    </rPh>
    <rPh sb="180" eb="181">
      <t>キワ</t>
    </rPh>
    <rPh sb="183" eb="184">
      <t>ヒク</t>
    </rPh>
    <rPh sb="185" eb="187">
      <t>ジョウキョウ</t>
    </rPh>
    <rPh sb="195" eb="197">
      <t>キホン</t>
    </rPh>
    <rPh sb="197" eb="199">
      <t>ケイカク</t>
    </rPh>
    <rPh sb="200" eb="201">
      <t>モト</t>
    </rPh>
    <rPh sb="204" eb="206">
      <t>カンロ</t>
    </rPh>
    <rPh sb="206" eb="208">
      <t>コウシン</t>
    </rPh>
    <rPh sb="209" eb="210">
      <t>スス</t>
    </rPh>
    <rPh sb="214" eb="216">
      <t>ヒツヨウ</t>
    </rPh>
    <phoneticPr fontId="4"/>
  </si>
  <si>
    <t>経営状況は概ね良好である。　　　　　　　　　　　しかし、老朽化した管路や施設・設備更新事業等課題が山積していることや人口減に伴う収益の減少が想定されており、持続可能な水道事業に資するため今後の水道事業経営の在り方を検討する必要がある。　</t>
    <rPh sb="0" eb="2">
      <t>ケイエイ</t>
    </rPh>
    <rPh sb="2" eb="4">
      <t>ジョウキョウ</t>
    </rPh>
    <rPh sb="5" eb="6">
      <t>オオム</t>
    </rPh>
    <rPh sb="7" eb="9">
      <t>リョウコウ</t>
    </rPh>
    <rPh sb="28" eb="31">
      <t>ロウキュウカ</t>
    </rPh>
    <rPh sb="33" eb="35">
      <t>カンロ</t>
    </rPh>
    <rPh sb="36" eb="38">
      <t>シセツ</t>
    </rPh>
    <rPh sb="39" eb="41">
      <t>セツビ</t>
    </rPh>
    <rPh sb="41" eb="43">
      <t>コウシン</t>
    </rPh>
    <rPh sb="43" eb="45">
      <t>ジギョウ</t>
    </rPh>
    <rPh sb="45" eb="46">
      <t>トウ</t>
    </rPh>
    <rPh sb="46" eb="48">
      <t>カダイ</t>
    </rPh>
    <rPh sb="49" eb="51">
      <t>サンセキ</t>
    </rPh>
    <rPh sb="58" eb="61">
      <t>ジンコウゲン</t>
    </rPh>
    <rPh sb="62" eb="63">
      <t>トモナ</t>
    </rPh>
    <rPh sb="64" eb="66">
      <t>シュウエキ</t>
    </rPh>
    <rPh sb="67" eb="69">
      <t>ゲンショウ</t>
    </rPh>
    <rPh sb="70" eb="72">
      <t>ソウテイ</t>
    </rPh>
    <rPh sb="78" eb="80">
      <t>ジゾク</t>
    </rPh>
    <rPh sb="80" eb="82">
      <t>カノウ</t>
    </rPh>
    <rPh sb="83" eb="85">
      <t>スイドウ</t>
    </rPh>
    <rPh sb="85" eb="87">
      <t>ジギョウ</t>
    </rPh>
    <rPh sb="88" eb="89">
      <t>シ</t>
    </rPh>
    <rPh sb="93" eb="95">
      <t>コンゴ</t>
    </rPh>
    <rPh sb="96" eb="98">
      <t>スイドウ</t>
    </rPh>
    <rPh sb="98" eb="100">
      <t>ジギョウ</t>
    </rPh>
    <rPh sb="100" eb="102">
      <t>ケイエイ</t>
    </rPh>
    <rPh sb="103" eb="104">
      <t>ア</t>
    </rPh>
    <rPh sb="105" eb="106">
      <t>カタ</t>
    </rPh>
    <rPh sb="107" eb="109">
      <t>ケントウ</t>
    </rPh>
    <rPh sb="111" eb="11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</si>
</sst>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0.01</c:v>
                </c:pt>
                <c:pt idx="1">
                  <c:v>0.01</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595-4F5D-B48D-EEF1C99B847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0.46</c:v>
                </c:pt>
                <c:pt idx="2">
                  <c:v>0.44</c:v>
                </c:pt>
                <c:pt idx="3">
                  <c:v>0.52</c:v>
                </c:pt>
                <c:pt idx="4">
                  <c:v>0.47</c:v>
                </c:pt>
              </c:numCache>
            </c:numRef>
          </c:val>
          <c:smooth val="0"/>
          <c:extLst>
            <c:ext xmlns:c16="http://schemas.microsoft.com/office/drawing/2014/chart" uri="{C3380CC4-5D6E-409C-BE32-E72D297353CC}">
              <c16:uniqueId val="{00000001-0595-4F5D-B48D-EEF1C99B847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83.62</c:v>
                </c:pt>
                <c:pt idx="1">
                  <c:v>83.39</c:v>
                </c:pt>
                <c:pt idx="2">
                  <c:v>81.760000000000005</c:v>
                </c:pt>
                <c:pt idx="3">
                  <c:v>81.87</c:v>
                </c:pt>
                <c:pt idx="4">
                  <c:v>82.11</c:v>
                </c:pt>
              </c:numCache>
            </c:numRef>
          </c:val>
          <c:extLst>
            <c:ext xmlns:c16="http://schemas.microsoft.com/office/drawing/2014/chart" uri="{C3380CC4-5D6E-409C-BE32-E72D297353CC}">
              <c16:uniqueId val="{00000000-BD68-4EDB-A324-C079B04360A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49.08</c:v>
                </c:pt>
                <c:pt idx="1">
                  <c:v>49.32</c:v>
                </c:pt>
                <c:pt idx="2">
                  <c:v>50.24</c:v>
                </c:pt>
                <c:pt idx="3">
                  <c:v>50.29</c:v>
                </c:pt>
                <c:pt idx="4">
                  <c:v>49.64</c:v>
                </c:pt>
              </c:numCache>
            </c:numRef>
          </c:val>
          <c:smooth val="0"/>
          <c:extLst>
            <c:ext xmlns:c16="http://schemas.microsoft.com/office/drawing/2014/chart" uri="{C3380CC4-5D6E-409C-BE32-E72D297353CC}">
              <c16:uniqueId val="{00000001-BD68-4EDB-A324-C079B04360A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70.290000000000006</c:v>
                </c:pt>
                <c:pt idx="1">
                  <c:v>70.89</c:v>
                </c:pt>
                <c:pt idx="2">
                  <c:v>73.010000000000005</c:v>
                </c:pt>
                <c:pt idx="3">
                  <c:v>71.64</c:v>
                </c:pt>
                <c:pt idx="4">
                  <c:v>72.459999999999994</c:v>
                </c:pt>
              </c:numCache>
            </c:numRef>
          </c:val>
          <c:extLst>
            <c:ext xmlns:c16="http://schemas.microsoft.com/office/drawing/2014/chart" uri="{C3380CC4-5D6E-409C-BE32-E72D297353CC}">
              <c16:uniqueId val="{00000000-357E-45EF-8B00-48787FC2547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c:v>
                </c:pt>
                <c:pt idx="1">
                  <c:v>79.34</c:v>
                </c:pt>
                <c:pt idx="2">
                  <c:v>78.650000000000006</c:v>
                </c:pt>
                <c:pt idx="3">
                  <c:v>77.73</c:v>
                </c:pt>
                <c:pt idx="4">
                  <c:v>78.09</c:v>
                </c:pt>
              </c:numCache>
            </c:numRef>
          </c:val>
          <c:smooth val="0"/>
          <c:extLst>
            <c:ext xmlns:c16="http://schemas.microsoft.com/office/drawing/2014/chart" uri="{C3380CC4-5D6E-409C-BE32-E72D297353CC}">
              <c16:uniqueId val="{00000001-357E-45EF-8B00-48787FC2547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105.51</c:v>
                </c:pt>
                <c:pt idx="1">
                  <c:v>106.89</c:v>
                </c:pt>
                <c:pt idx="2">
                  <c:v>111.96</c:v>
                </c:pt>
                <c:pt idx="3">
                  <c:v>105.17</c:v>
                </c:pt>
                <c:pt idx="4">
                  <c:v>112.78</c:v>
                </c:pt>
              </c:numCache>
            </c:numRef>
          </c:val>
          <c:extLst>
            <c:ext xmlns:c16="http://schemas.microsoft.com/office/drawing/2014/chart" uri="{C3380CC4-5D6E-409C-BE32-E72D297353CC}">
              <c16:uniqueId val="{00000000-5B77-4C30-A2EB-8116DC78D2C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106.62</c:v>
                </c:pt>
                <c:pt idx="1">
                  <c:v>107.95</c:v>
                </c:pt>
                <c:pt idx="2">
                  <c:v>104.47</c:v>
                </c:pt>
                <c:pt idx="3">
                  <c:v>103.81</c:v>
                </c:pt>
                <c:pt idx="4">
                  <c:v>104.35</c:v>
                </c:pt>
              </c:numCache>
            </c:numRef>
          </c:val>
          <c:smooth val="0"/>
          <c:extLst>
            <c:ext xmlns:c16="http://schemas.microsoft.com/office/drawing/2014/chart" uri="{C3380CC4-5D6E-409C-BE32-E72D297353CC}">
              <c16:uniqueId val="{00000001-5B77-4C30-A2EB-8116DC78D2C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49.12</c:v>
                </c:pt>
                <c:pt idx="1">
                  <c:v>51.19</c:v>
                </c:pt>
                <c:pt idx="2">
                  <c:v>53.2</c:v>
                </c:pt>
                <c:pt idx="3">
                  <c:v>54.67</c:v>
                </c:pt>
                <c:pt idx="4">
                  <c:v>56.33</c:v>
                </c:pt>
              </c:numCache>
            </c:numRef>
          </c:val>
          <c:extLst>
            <c:ext xmlns:c16="http://schemas.microsoft.com/office/drawing/2014/chart" uri="{C3380CC4-5D6E-409C-BE32-E72D297353CC}">
              <c16:uniqueId val="{00000000-C415-4FD5-9992-E58D6D5EC1E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47.44</c:v>
                </c:pt>
                <c:pt idx="1">
                  <c:v>48.3</c:v>
                </c:pt>
                <c:pt idx="2">
                  <c:v>45.14</c:v>
                </c:pt>
                <c:pt idx="3">
                  <c:v>45.85</c:v>
                </c:pt>
                <c:pt idx="4">
                  <c:v>47.31</c:v>
                </c:pt>
              </c:numCache>
            </c:numRef>
          </c:val>
          <c:smooth val="0"/>
          <c:extLst>
            <c:ext xmlns:c16="http://schemas.microsoft.com/office/drawing/2014/chart" uri="{C3380CC4-5D6E-409C-BE32-E72D297353CC}">
              <c16:uniqueId val="{00000001-C415-4FD5-9992-E58D6D5EC1E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10.17</c:v>
                </c:pt>
                <c:pt idx="1">
                  <c:v>10.130000000000001</c:v>
                </c:pt>
                <c:pt idx="2">
                  <c:v>10.63</c:v>
                </c:pt>
                <c:pt idx="3">
                  <c:v>11.15</c:v>
                </c:pt>
                <c:pt idx="4">
                  <c:v>11.15</c:v>
                </c:pt>
              </c:numCache>
            </c:numRef>
          </c:val>
          <c:extLst>
            <c:ext xmlns:c16="http://schemas.microsoft.com/office/drawing/2014/chart" uri="{C3380CC4-5D6E-409C-BE32-E72D297353CC}">
              <c16:uniqueId val="{00000000-1F51-426D-972A-1A130301798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11.16</c:v>
                </c:pt>
                <c:pt idx="1">
                  <c:v>12.43</c:v>
                </c:pt>
                <c:pt idx="2">
                  <c:v>13.58</c:v>
                </c:pt>
                <c:pt idx="3">
                  <c:v>14.13</c:v>
                </c:pt>
                <c:pt idx="4">
                  <c:v>16.77</c:v>
                </c:pt>
              </c:numCache>
            </c:numRef>
          </c:val>
          <c:smooth val="0"/>
          <c:extLst>
            <c:ext xmlns:c16="http://schemas.microsoft.com/office/drawing/2014/chart" uri="{C3380CC4-5D6E-409C-BE32-E72D297353CC}">
              <c16:uniqueId val="{00000001-1F51-426D-972A-1A130301798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C96-4DF3-8D96-938CFEFF3B2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12.59</c:v>
                </c:pt>
                <c:pt idx="1">
                  <c:v>12.44</c:v>
                </c:pt>
                <c:pt idx="2">
                  <c:v>16.399999999999999</c:v>
                </c:pt>
                <c:pt idx="3">
                  <c:v>25.66</c:v>
                </c:pt>
                <c:pt idx="4">
                  <c:v>21.69</c:v>
                </c:pt>
              </c:numCache>
            </c:numRef>
          </c:val>
          <c:smooth val="0"/>
          <c:extLst>
            <c:ext xmlns:c16="http://schemas.microsoft.com/office/drawing/2014/chart" uri="{C3380CC4-5D6E-409C-BE32-E72D297353CC}">
              <c16:uniqueId val="{00000001-6C96-4DF3-8D96-938CFEFF3B2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3250.49</c:v>
                </c:pt>
                <c:pt idx="1">
                  <c:v>386.55</c:v>
                </c:pt>
                <c:pt idx="2">
                  <c:v>316.35000000000002</c:v>
                </c:pt>
                <c:pt idx="3">
                  <c:v>340.51</c:v>
                </c:pt>
                <c:pt idx="4">
                  <c:v>362.72</c:v>
                </c:pt>
              </c:numCache>
            </c:numRef>
          </c:val>
          <c:extLst>
            <c:ext xmlns:c16="http://schemas.microsoft.com/office/drawing/2014/chart" uri="{C3380CC4-5D6E-409C-BE32-E72D297353CC}">
              <c16:uniqueId val="{00000000-CA1D-40E0-9BFF-E6E88D3540D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416.14</c:v>
                </c:pt>
                <c:pt idx="1">
                  <c:v>371.89</c:v>
                </c:pt>
                <c:pt idx="2">
                  <c:v>293.23</c:v>
                </c:pt>
                <c:pt idx="3">
                  <c:v>300.14</c:v>
                </c:pt>
                <c:pt idx="4">
                  <c:v>301.04000000000002</c:v>
                </c:pt>
              </c:numCache>
            </c:numRef>
          </c:val>
          <c:smooth val="0"/>
          <c:extLst>
            <c:ext xmlns:c16="http://schemas.microsoft.com/office/drawing/2014/chart" uri="{C3380CC4-5D6E-409C-BE32-E72D297353CC}">
              <c16:uniqueId val="{00000001-CA1D-40E0-9BFF-E6E88D3540D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630.12</c:v>
                </c:pt>
                <c:pt idx="1">
                  <c:v>586.17999999999995</c:v>
                </c:pt>
                <c:pt idx="2">
                  <c:v>539.19000000000005</c:v>
                </c:pt>
                <c:pt idx="3">
                  <c:v>504.2</c:v>
                </c:pt>
                <c:pt idx="4">
                  <c:v>455.86</c:v>
                </c:pt>
              </c:numCache>
            </c:numRef>
          </c:val>
          <c:extLst>
            <c:ext xmlns:c16="http://schemas.microsoft.com/office/drawing/2014/chart" uri="{C3380CC4-5D6E-409C-BE32-E72D297353CC}">
              <c16:uniqueId val="{00000000-F405-475F-958B-3F1DA843062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487.22</c:v>
                </c:pt>
                <c:pt idx="1">
                  <c:v>483.11</c:v>
                </c:pt>
                <c:pt idx="2">
                  <c:v>542.29999999999995</c:v>
                </c:pt>
                <c:pt idx="3">
                  <c:v>566.65</c:v>
                </c:pt>
                <c:pt idx="4">
                  <c:v>551.62</c:v>
                </c:pt>
              </c:numCache>
            </c:numRef>
          </c:val>
          <c:smooth val="0"/>
          <c:extLst>
            <c:ext xmlns:c16="http://schemas.microsoft.com/office/drawing/2014/chart" uri="{C3380CC4-5D6E-409C-BE32-E72D297353CC}">
              <c16:uniqueId val="{00000001-F405-475F-958B-3F1DA843062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103.54</c:v>
                </c:pt>
                <c:pt idx="1">
                  <c:v>105.24</c:v>
                </c:pt>
                <c:pt idx="2">
                  <c:v>111.26</c:v>
                </c:pt>
                <c:pt idx="3">
                  <c:v>103.16</c:v>
                </c:pt>
                <c:pt idx="4">
                  <c:v>111.79</c:v>
                </c:pt>
              </c:numCache>
            </c:numRef>
          </c:val>
          <c:extLst>
            <c:ext xmlns:c16="http://schemas.microsoft.com/office/drawing/2014/chart" uri="{C3380CC4-5D6E-409C-BE32-E72D297353CC}">
              <c16:uniqueId val="{00000000-9FAF-48CE-862E-7387AC1F766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92.76</c:v>
                </c:pt>
                <c:pt idx="1">
                  <c:v>93.28</c:v>
                </c:pt>
                <c:pt idx="2">
                  <c:v>87.51</c:v>
                </c:pt>
                <c:pt idx="3">
                  <c:v>84.77</c:v>
                </c:pt>
                <c:pt idx="4">
                  <c:v>87.11</c:v>
                </c:pt>
              </c:numCache>
            </c:numRef>
          </c:val>
          <c:smooth val="0"/>
          <c:extLst>
            <c:ext xmlns:c16="http://schemas.microsoft.com/office/drawing/2014/chart" uri="{C3380CC4-5D6E-409C-BE32-E72D297353CC}">
              <c16:uniqueId val="{00000001-9FAF-48CE-862E-7387AC1F766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213.63</c:v>
                </c:pt>
                <c:pt idx="1">
                  <c:v>210.47</c:v>
                </c:pt>
                <c:pt idx="2">
                  <c:v>198.89</c:v>
                </c:pt>
                <c:pt idx="3">
                  <c:v>214.84</c:v>
                </c:pt>
                <c:pt idx="4">
                  <c:v>198.63</c:v>
                </c:pt>
              </c:numCache>
            </c:numRef>
          </c:val>
          <c:extLst>
            <c:ext xmlns:c16="http://schemas.microsoft.com/office/drawing/2014/chart" uri="{C3380CC4-5D6E-409C-BE32-E72D297353CC}">
              <c16:uniqueId val="{00000000-9B1B-446E-9D6C-AA8D76B1F35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208.67</c:v>
                </c:pt>
                <c:pt idx="1">
                  <c:v>208.29</c:v>
                </c:pt>
                <c:pt idx="2">
                  <c:v>218.42</c:v>
                </c:pt>
                <c:pt idx="3">
                  <c:v>227.27</c:v>
                </c:pt>
                <c:pt idx="4">
                  <c:v>223.98</c:v>
                </c:pt>
              </c:numCache>
            </c:numRef>
          </c:val>
          <c:smooth val="0"/>
          <c:extLst>
            <c:ext xmlns:c16="http://schemas.microsoft.com/office/drawing/2014/chart" uri="{C3380CC4-5D6E-409C-BE32-E72D297353CC}">
              <c16:uniqueId val="{00000001-9B1B-446E-9D6C-AA8D76B1F35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P52"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岩手県　九戸村</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A8</v>
      </c>
      <c r="X8" s="83"/>
      <c r="Y8" s="83"/>
      <c r="Z8" s="83"/>
      <c r="AA8" s="83"/>
      <c r="AB8" s="83"/>
      <c r="AC8" s="83"/>
      <c r="AD8" s="83" t="str">
        <f>データ!$M$6</f>
        <v>非設置</v>
      </c>
      <c r="AE8" s="83"/>
      <c r="AF8" s="83"/>
      <c r="AG8" s="83"/>
      <c r="AH8" s="83"/>
      <c r="AI8" s="83"/>
      <c r="AJ8" s="83"/>
      <c r="AK8" s="4"/>
      <c r="AL8" s="71">
        <f>データ!$R$6</f>
        <v>5706</v>
      </c>
      <c r="AM8" s="71"/>
      <c r="AN8" s="71"/>
      <c r="AO8" s="71"/>
      <c r="AP8" s="71"/>
      <c r="AQ8" s="71"/>
      <c r="AR8" s="71"/>
      <c r="AS8" s="71"/>
      <c r="AT8" s="67">
        <f>データ!$S$6</f>
        <v>134.02000000000001</v>
      </c>
      <c r="AU8" s="68"/>
      <c r="AV8" s="68"/>
      <c r="AW8" s="68"/>
      <c r="AX8" s="68"/>
      <c r="AY8" s="68"/>
      <c r="AZ8" s="68"/>
      <c r="BA8" s="68"/>
      <c r="BB8" s="70">
        <f>データ!$T$6</f>
        <v>42.58</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60.92</v>
      </c>
      <c r="J10" s="68"/>
      <c r="K10" s="68"/>
      <c r="L10" s="68"/>
      <c r="M10" s="68"/>
      <c r="N10" s="68"/>
      <c r="O10" s="69"/>
      <c r="P10" s="70">
        <f>データ!$P$6</f>
        <v>92.43</v>
      </c>
      <c r="Q10" s="70"/>
      <c r="R10" s="70"/>
      <c r="S10" s="70"/>
      <c r="T10" s="70"/>
      <c r="U10" s="70"/>
      <c r="V10" s="70"/>
      <c r="W10" s="71">
        <f>データ!$Q$6</f>
        <v>4020</v>
      </c>
      <c r="X10" s="71"/>
      <c r="Y10" s="71"/>
      <c r="Z10" s="71"/>
      <c r="AA10" s="71"/>
      <c r="AB10" s="71"/>
      <c r="AC10" s="71"/>
      <c r="AD10" s="2"/>
      <c r="AE10" s="2"/>
      <c r="AF10" s="2"/>
      <c r="AG10" s="2"/>
      <c r="AH10" s="4"/>
      <c r="AI10" s="4"/>
      <c r="AJ10" s="4"/>
      <c r="AK10" s="4"/>
      <c r="AL10" s="71">
        <f>データ!$U$6</f>
        <v>5239</v>
      </c>
      <c r="AM10" s="71"/>
      <c r="AN10" s="71"/>
      <c r="AO10" s="71"/>
      <c r="AP10" s="71"/>
      <c r="AQ10" s="71"/>
      <c r="AR10" s="71"/>
      <c r="AS10" s="71"/>
      <c r="AT10" s="67">
        <f>データ!$V$6</f>
        <v>25.87</v>
      </c>
      <c r="AU10" s="68"/>
      <c r="AV10" s="68"/>
      <c r="AW10" s="68"/>
      <c r="AX10" s="68"/>
      <c r="AY10" s="68"/>
      <c r="AZ10" s="68"/>
      <c r="BA10" s="68"/>
      <c r="BB10" s="70">
        <f>データ!$W$6</f>
        <v>202.51</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AWqRUQinidpfODwkI1degCtuZrJbOgrJdJb++SdGK5asAu2hWkTWjT0a91sWQbvVdHEDO0dt6XDOoUHJuxrfQw==" saltValue="AXb2aba6O/aHUrs2wnXV+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35068</v>
      </c>
      <c r="D6" s="34">
        <f t="shared" si="3"/>
        <v>46</v>
      </c>
      <c r="E6" s="34">
        <f t="shared" si="3"/>
        <v>1</v>
      </c>
      <c r="F6" s="34">
        <f t="shared" si="3"/>
        <v>0</v>
      </c>
      <c r="G6" s="34">
        <f t="shared" si="3"/>
        <v>1</v>
      </c>
      <c r="H6" s="34" t="str">
        <f t="shared" si="3"/>
        <v>岩手県　九戸村</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60.92</v>
      </c>
      <c r="P6" s="35">
        <f t="shared" si="3"/>
        <v>92.43</v>
      </c>
      <c r="Q6" s="35">
        <f t="shared" si="3"/>
        <v>4020</v>
      </c>
      <c r="R6" s="35">
        <f t="shared" si="3"/>
        <v>5706</v>
      </c>
      <c r="S6" s="35">
        <f t="shared" si="3"/>
        <v>134.02000000000001</v>
      </c>
      <c r="T6" s="35">
        <f t="shared" si="3"/>
        <v>42.58</v>
      </c>
      <c r="U6" s="35">
        <f t="shared" si="3"/>
        <v>5239</v>
      </c>
      <c r="V6" s="35">
        <f t="shared" si="3"/>
        <v>25.87</v>
      </c>
      <c r="W6" s="35">
        <f t="shared" si="3"/>
        <v>202.51</v>
      </c>
      <c r="X6" s="36">
        <f>IF(X7="",NA(),X7)</f>
        <v>105.51</v>
      </c>
      <c r="Y6" s="36">
        <f t="shared" ref="Y6:AG6" si="4">IF(Y7="",NA(),Y7)</f>
        <v>106.89</v>
      </c>
      <c r="Z6" s="36">
        <f t="shared" si="4"/>
        <v>111.96</v>
      </c>
      <c r="AA6" s="36">
        <f t="shared" si="4"/>
        <v>105.17</v>
      </c>
      <c r="AB6" s="36">
        <f t="shared" si="4"/>
        <v>112.78</v>
      </c>
      <c r="AC6" s="36">
        <f t="shared" si="4"/>
        <v>106.62</v>
      </c>
      <c r="AD6" s="36">
        <f t="shared" si="4"/>
        <v>107.95</v>
      </c>
      <c r="AE6" s="36">
        <f t="shared" si="4"/>
        <v>104.47</v>
      </c>
      <c r="AF6" s="36">
        <f t="shared" si="4"/>
        <v>103.81</v>
      </c>
      <c r="AG6" s="36">
        <f t="shared" si="4"/>
        <v>104.35</v>
      </c>
      <c r="AH6" s="35" t="str">
        <f>IF(AH7="","",IF(AH7="-","【-】","【"&amp;SUBSTITUTE(TEXT(AH7,"#,##0.00"),"-","△")&amp;"】"))</f>
        <v>【112.01】</v>
      </c>
      <c r="AI6" s="35">
        <f>IF(AI7="",NA(),AI7)</f>
        <v>0</v>
      </c>
      <c r="AJ6" s="35">
        <f t="shared" ref="AJ6:AR6" si="5">IF(AJ7="",NA(),AJ7)</f>
        <v>0</v>
      </c>
      <c r="AK6" s="35">
        <f t="shared" si="5"/>
        <v>0</v>
      </c>
      <c r="AL6" s="35">
        <f t="shared" si="5"/>
        <v>0</v>
      </c>
      <c r="AM6" s="35">
        <f t="shared" si="5"/>
        <v>0</v>
      </c>
      <c r="AN6" s="36">
        <f t="shared" si="5"/>
        <v>12.59</v>
      </c>
      <c r="AO6" s="36">
        <f t="shared" si="5"/>
        <v>12.44</v>
      </c>
      <c r="AP6" s="36">
        <f t="shared" si="5"/>
        <v>16.399999999999999</v>
      </c>
      <c r="AQ6" s="36">
        <f t="shared" si="5"/>
        <v>25.66</v>
      </c>
      <c r="AR6" s="36">
        <f t="shared" si="5"/>
        <v>21.69</v>
      </c>
      <c r="AS6" s="35" t="str">
        <f>IF(AS7="","",IF(AS7="-","【-】","【"&amp;SUBSTITUTE(TEXT(AS7,"#,##0.00"),"-","△")&amp;"】"))</f>
        <v>【1.08】</v>
      </c>
      <c r="AT6" s="36">
        <f>IF(AT7="",NA(),AT7)</f>
        <v>3250.49</v>
      </c>
      <c r="AU6" s="36">
        <f t="shared" ref="AU6:BC6" si="6">IF(AU7="",NA(),AU7)</f>
        <v>386.55</v>
      </c>
      <c r="AV6" s="36">
        <f t="shared" si="6"/>
        <v>316.35000000000002</v>
      </c>
      <c r="AW6" s="36">
        <f t="shared" si="6"/>
        <v>340.51</v>
      </c>
      <c r="AX6" s="36">
        <f t="shared" si="6"/>
        <v>362.72</v>
      </c>
      <c r="AY6" s="36">
        <f t="shared" si="6"/>
        <v>416.14</v>
      </c>
      <c r="AZ6" s="36">
        <f t="shared" si="6"/>
        <v>371.89</v>
      </c>
      <c r="BA6" s="36">
        <f t="shared" si="6"/>
        <v>293.23</v>
      </c>
      <c r="BB6" s="36">
        <f t="shared" si="6"/>
        <v>300.14</v>
      </c>
      <c r="BC6" s="36">
        <f t="shared" si="6"/>
        <v>301.04000000000002</v>
      </c>
      <c r="BD6" s="35" t="str">
        <f>IF(BD7="","",IF(BD7="-","【-】","【"&amp;SUBSTITUTE(TEXT(BD7,"#,##0.00"),"-","△")&amp;"】"))</f>
        <v>【264.97】</v>
      </c>
      <c r="BE6" s="36">
        <f>IF(BE7="",NA(),BE7)</f>
        <v>630.12</v>
      </c>
      <c r="BF6" s="36">
        <f t="shared" ref="BF6:BN6" si="7">IF(BF7="",NA(),BF7)</f>
        <v>586.17999999999995</v>
      </c>
      <c r="BG6" s="36">
        <f t="shared" si="7"/>
        <v>539.19000000000005</v>
      </c>
      <c r="BH6" s="36">
        <f t="shared" si="7"/>
        <v>504.2</v>
      </c>
      <c r="BI6" s="36">
        <f t="shared" si="7"/>
        <v>455.86</v>
      </c>
      <c r="BJ6" s="36">
        <f t="shared" si="7"/>
        <v>487.22</v>
      </c>
      <c r="BK6" s="36">
        <f t="shared" si="7"/>
        <v>483.11</v>
      </c>
      <c r="BL6" s="36">
        <f t="shared" si="7"/>
        <v>542.29999999999995</v>
      </c>
      <c r="BM6" s="36">
        <f t="shared" si="7"/>
        <v>566.65</v>
      </c>
      <c r="BN6" s="36">
        <f t="shared" si="7"/>
        <v>551.62</v>
      </c>
      <c r="BO6" s="35" t="str">
        <f>IF(BO7="","",IF(BO7="-","【-】","【"&amp;SUBSTITUTE(TEXT(BO7,"#,##0.00"),"-","△")&amp;"】"))</f>
        <v>【266.61】</v>
      </c>
      <c r="BP6" s="36">
        <f>IF(BP7="",NA(),BP7)</f>
        <v>103.54</v>
      </c>
      <c r="BQ6" s="36">
        <f t="shared" ref="BQ6:BY6" si="8">IF(BQ7="",NA(),BQ7)</f>
        <v>105.24</v>
      </c>
      <c r="BR6" s="36">
        <f t="shared" si="8"/>
        <v>111.26</v>
      </c>
      <c r="BS6" s="36">
        <f t="shared" si="8"/>
        <v>103.16</v>
      </c>
      <c r="BT6" s="36">
        <f t="shared" si="8"/>
        <v>111.79</v>
      </c>
      <c r="BU6" s="36">
        <f t="shared" si="8"/>
        <v>92.76</v>
      </c>
      <c r="BV6" s="36">
        <f t="shared" si="8"/>
        <v>93.28</v>
      </c>
      <c r="BW6" s="36">
        <f t="shared" si="8"/>
        <v>87.51</v>
      </c>
      <c r="BX6" s="36">
        <f t="shared" si="8"/>
        <v>84.77</v>
      </c>
      <c r="BY6" s="36">
        <f t="shared" si="8"/>
        <v>87.11</v>
      </c>
      <c r="BZ6" s="35" t="str">
        <f>IF(BZ7="","",IF(BZ7="-","【-】","【"&amp;SUBSTITUTE(TEXT(BZ7,"#,##0.00"),"-","△")&amp;"】"))</f>
        <v>【103.24】</v>
      </c>
      <c r="CA6" s="36">
        <f>IF(CA7="",NA(),CA7)</f>
        <v>213.63</v>
      </c>
      <c r="CB6" s="36">
        <f t="shared" ref="CB6:CJ6" si="9">IF(CB7="",NA(),CB7)</f>
        <v>210.47</v>
      </c>
      <c r="CC6" s="36">
        <f t="shared" si="9"/>
        <v>198.89</v>
      </c>
      <c r="CD6" s="36">
        <f t="shared" si="9"/>
        <v>214.84</v>
      </c>
      <c r="CE6" s="36">
        <f t="shared" si="9"/>
        <v>198.63</v>
      </c>
      <c r="CF6" s="36">
        <f t="shared" si="9"/>
        <v>208.67</v>
      </c>
      <c r="CG6" s="36">
        <f t="shared" si="9"/>
        <v>208.29</v>
      </c>
      <c r="CH6" s="36">
        <f t="shared" si="9"/>
        <v>218.42</v>
      </c>
      <c r="CI6" s="36">
        <f t="shared" si="9"/>
        <v>227.27</v>
      </c>
      <c r="CJ6" s="36">
        <f t="shared" si="9"/>
        <v>223.98</v>
      </c>
      <c r="CK6" s="35" t="str">
        <f>IF(CK7="","",IF(CK7="-","【-】","【"&amp;SUBSTITUTE(TEXT(CK7,"#,##0.00"),"-","△")&amp;"】"))</f>
        <v>【168.38】</v>
      </c>
      <c r="CL6" s="36">
        <f>IF(CL7="",NA(),CL7)</f>
        <v>83.62</v>
      </c>
      <c r="CM6" s="36">
        <f t="shared" ref="CM6:CU6" si="10">IF(CM7="",NA(),CM7)</f>
        <v>83.39</v>
      </c>
      <c r="CN6" s="36">
        <f t="shared" si="10"/>
        <v>81.760000000000005</v>
      </c>
      <c r="CO6" s="36">
        <f t="shared" si="10"/>
        <v>81.87</v>
      </c>
      <c r="CP6" s="36">
        <f t="shared" si="10"/>
        <v>82.11</v>
      </c>
      <c r="CQ6" s="36">
        <f t="shared" si="10"/>
        <v>49.08</v>
      </c>
      <c r="CR6" s="36">
        <f t="shared" si="10"/>
        <v>49.32</v>
      </c>
      <c r="CS6" s="36">
        <f t="shared" si="10"/>
        <v>50.24</v>
      </c>
      <c r="CT6" s="36">
        <f t="shared" si="10"/>
        <v>50.29</v>
      </c>
      <c r="CU6" s="36">
        <f t="shared" si="10"/>
        <v>49.64</v>
      </c>
      <c r="CV6" s="35" t="str">
        <f>IF(CV7="","",IF(CV7="-","【-】","【"&amp;SUBSTITUTE(TEXT(CV7,"#,##0.00"),"-","△")&amp;"】"))</f>
        <v>【60.00】</v>
      </c>
      <c r="CW6" s="36">
        <f>IF(CW7="",NA(),CW7)</f>
        <v>70.290000000000006</v>
      </c>
      <c r="CX6" s="36">
        <f t="shared" ref="CX6:DF6" si="11">IF(CX7="",NA(),CX7)</f>
        <v>70.89</v>
      </c>
      <c r="CY6" s="36">
        <f t="shared" si="11"/>
        <v>73.010000000000005</v>
      </c>
      <c r="CZ6" s="36">
        <f t="shared" si="11"/>
        <v>71.64</v>
      </c>
      <c r="DA6" s="36">
        <f t="shared" si="11"/>
        <v>72.459999999999994</v>
      </c>
      <c r="DB6" s="36">
        <f t="shared" si="11"/>
        <v>79.3</v>
      </c>
      <c r="DC6" s="36">
        <f t="shared" si="11"/>
        <v>79.34</v>
      </c>
      <c r="DD6" s="36">
        <f t="shared" si="11"/>
        <v>78.650000000000006</v>
      </c>
      <c r="DE6" s="36">
        <f t="shared" si="11"/>
        <v>77.73</v>
      </c>
      <c r="DF6" s="36">
        <f t="shared" si="11"/>
        <v>78.09</v>
      </c>
      <c r="DG6" s="35" t="str">
        <f>IF(DG7="","",IF(DG7="-","【-】","【"&amp;SUBSTITUTE(TEXT(DG7,"#,##0.00"),"-","△")&amp;"】"))</f>
        <v>【89.80】</v>
      </c>
      <c r="DH6" s="36">
        <f>IF(DH7="",NA(),DH7)</f>
        <v>49.12</v>
      </c>
      <c r="DI6" s="36">
        <f t="shared" ref="DI6:DQ6" si="12">IF(DI7="",NA(),DI7)</f>
        <v>51.19</v>
      </c>
      <c r="DJ6" s="36">
        <f t="shared" si="12"/>
        <v>53.2</v>
      </c>
      <c r="DK6" s="36">
        <f t="shared" si="12"/>
        <v>54.67</v>
      </c>
      <c r="DL6" s="36">
        <f t="shared" si="12"/>
        <v>56.33</v>
      </c>
      <c r="DM6" s="36">
        <f t="shared" si="12"/>
        <v>47.44</v>
      </c>
      <c r="DN6" s="36">
        <f t="shared" si="12"/>
        <v>48.3</v>
      </c>
      <c r="DO6" s="36">
        <f t="shared" si="12"/>
        <v>45.14</v>
      </c>
      <c r="DP6" s="36">
        <f t="shared" si="12"/>
        <v>45.85</v>
      </c>
      <c r="DQ6" s="36">
        <f t="shared" si="12"/>
        <v>47.31</v>
      </c>
      <c r="DR6" s="35" t="str">
        <f>IF(DR7="","",IF(DR7="-","【-】","【"&amp;SUBSTITUTE(TEXT(DR7,"#,##0.00"),"-","△")&amp;"】"))</f>
        <v>【49.59】</v>
      </c>
      <c r="DS6" s="36">
        <f>IF(DS7="",NA(),DS7)</f>
        <v>10.17</v>
      </c>
      <c r="DT6" s="36">
        <f t="shared" ref="DT6:EB6" si="13">IF(DT7="",NA(),DT7)</f>
        <v>10.130000000000001</v>
      </c>
      <c r="DU6" s="36">
        <f t="shared" si="13"/>
        <v>10.63</v>
      </c>
      <c r="DV6" s="36">
        <f t="shared" si="13"/>
        <v>11.15</v>
      </c>
      <c r="DW6" s="36">
        <f t="shared" si="13"/>
        <v>11.15</v>
      </c>
      <c r="DX6" s="36">
        <f t="shared" si="13"/>
        <v>11.16</v>
      </c>
      <c r="DY6" s="36">
        <f t="shared" si="13"/>
        <v>12.43</v>
      </c>
      <c r="DZ6" s="36">
        <f t="shared" si="13"/>
        <v>13.58</v>
      </c>
      <c r="EA6" s="36">
        <f t="shared" si="13"/>
        <v>14.13</v>
      </c>
      <c r="EB6" s="36">
        <f t="shared" si="13"/>
        <v>16.77</v>
      </c>
      <c r="EC6" s="35" t="str">
        <f>IF(EC7="","",IF(EC7="-","【-】","【"&amp;SUBSTITUTE(TEXT(EC7,"#,##0.00"),"-","△")&amp;"】"))</f>
        <v>【19.44】</v>
      </c>
      <c r="ED6" s="36">
        <f>IF(ED7="",NA(),ED7)</f>
        <v>0.01</v>
      </c>
      <c r="EE6" s="36">
        <f t="shared" ref="EE6:EM6" si="14">IF(EE7="",NA(),EE7)</f>
        <v>0.01</v>
      </c>
      <c r="EF6" s="35">
        <f t="shared" si="14"/>
        <v>0</v>
      </c>
      <c r="EG6" s="35">
        <f t="shared" si="14"/>
        <v>0</v>
      </c>
      <c r="EH6" s="35">
        <f t="shared" si="14"/>
        <v>0</v>
      </c>
      <c r="EI6" s="36">
        <f t="shared" si="14"/>
        <v>0.65</v>
      </c>
      <c r="EJ6" s="36">
        <f t="shared" si="14"/>
        <v>0.46</v>
      </c>
      <c r="EK6" s="36">
        <f t="shared" si="14"/>
        <v>0.44</v>
      </c>
      <c r="EL6" s="36">
        <f t="shared" si="14"/>
        <v>0.52</v>
      </c>
      <c r="EM6" s="36">
        <f t="shared" si="14"/>
        <v>0.47</v>
      </c>
      <c r="EN6" s="35" t="str">
        <f>IF(EN7="","",IF(EN7="-","【-】","【"&amp;SUBSTITUTE(TEXT(EN7,"#,##0.00"),"-","△")&amp;"】"))</f>
        <v>【0.68】</v>
      </c>
    </row>
    <row r="7" spans="1:144" s="37" customFormat="1" x14ac:dyDescent="0.15">
      <c r="A7" s="29"/>
      <c r="B7" s="38">
        <v>2019</v>
      </c>
      <c r="C7" s="38">
        <v>35068</v>
      </c>
      <c r="D7" s="38">
        <v>46</v>
      </c>
      <c r="E7" s="38">
        <v>1</v>
      </c>
      <c r="F7" s="38">
        <v>0</v>
      </c>
      <c r="G7" s="38">
        <v>1</v>
      </c>
      <c r="H7" s="38" t="s">
        <v>93</v>
      </c>
      <c r="I7" s="38" t="s">
        <v>94</v>
      </c>
      <c r="J7" s="38" t="s">
        <v>95</v>
      </c>
      <c r="K7" s="38" t="s">
        <v>96</v>
      </c>
      <c r="L7" s="38" t="s">
        <v>97</v>
      </c>
      <c r="M7" s="38" t="s">
        <v>98</v>
      </c>
      <c r="N7" s="39" t="s">
        <v>99</v>
      </c>
      <c r="O7" s="39">
        <v>60.92</v>
      </c>
      <c r="P7" s="39">
        <v>92.43</v>
      </c>
      <c r="Q7" s="39">
        <v>4020</v>
      </c>
      <c r="R7" s="39">
        <v>5706</v>
      </c>
      <c r="S7" s="39">
        <v>134.02000000000001</v>
      </c>
      <c r="T7" s="39">
        <v>42.58</v>
      </c>
      <c r="U7" s="39">
        <v>5239</v>
      </c>
      <c r="V7" s="39">
        <v>25.87</v>
      </c>
      <c r="W7" s="39">
        <v>202.51</v>
      </c>
      <c r="X7" s="39">
        <v>105.51</v>
      </c>
      <c r="Y7" s="39">
        <v>106.89</v>
      </c>
      <c r="Z7" s="39">
        <v>111.96</v>
      </c>
      <c r="AA7" s="39">
        <v>105.17</v>
      </c>
      <c r="AB7" s="39">
        <v>112.78</v>
      </c>
      <c r="AC7" s="39">
        <v>106.62</v>
      </c>
      <c r="AD7" s="39">
        <v>107.95</v>
      </c>
      <c r="AE7" s="39">
        <v>104.47</v>
      </c>
      <c r="AF7" s="39">
        <v>103.81</v>
      </c>
      <c r="AG7" s="39">
        <v>104.35</v>
      </c>
      <c r="AH7" s="39">
        <v>112.01</v>
      </c>
      <c r="AI7" s="39">
        <v>0</v>
      </c>
      <c r="AJ7" s="39">
        <v>0</v>
      </c>
      <c r="AK7" s="39">
        <v>0</v>
      </c>
      <c r="AL7" s="39">
        <v>0</v>
      </c>
      <c r="AM7" s="39">
        <v>0</v>
      </c>
      <c r="AN7" s="39">
        <v>12.59</v>
      </c>
      <c r="AO7" s="39">
        <v>12.44</v>
      </c>
      <c r="AP7" s="39">
        <v>16.399999999999999</v>
      </c>
      <c r="AQ7" s="39">
        <v>25.66</v>
      </c>
      <c r="AR7" s="39">
        <v>21.69</v>
      </c>
      <c r="AS7" s="39">
        <v>1.08</v>
      </c>
      <c r="AT7" s="39">
        <v>3250.49</v>
      </c>
      <c r="AU7" s="39">
        <v>386.55</v>
      </c>
      <c r="AV7" s="39">
        <v>316.35000000000002</v>
      </c>
      <c r="AW7" s="39">
        <v>340.51</v>
      </c>
      <c r="AX7" s="39">
        <v>362.72</v>
      </c>
      <c r="AY7" s="39">
        <v>416.14</v>
      </c>
      <c r="AZ7" s="39">
        <v>371.89</v>
      </c>
      <c r="BA7" s="39">
        <v>293.23</v>
      </c>
      <c r="BB7" s="39">
        <v>300.14</v>
      </c>
      <c r="BC7" s="39">
        <v>301.04000000000002</v>
      </c>
      <c r="BD7" s="39">
        <v>264.97000000000003</v>
      </c>
      <c r="BE7" s="39">
        <v>630.12</v>
      </c>
      <c r="BF7" s="39">
        <v>586.17999999999995</v>
      </c>
      <c r="BG7" s="39">
        <v>539.19000000000005</v>
      </c>
      <c r="BH7" s="39">
        <v>504.2</v>
      </c>
      <c r="BI7" s="39">
        <v>455.86</v>
      </c>
      <c r="BJ7" s="39">
        <v>487.22</v>
      </c>
      <c r="BK7" s="39">
        <v>483.11</v>
      </c>
      <c r="BL7" s="39">
        <v>542.29999999999995</v>
      </c>
      <c r="BM7" s="39">
        <v>566.65</v>
      </c>
      <c r="BN7" s="39">
        <v>551.62</v>
      </c>
      <c r="BO7" s="39">
        <v>266.61</v>
      </c>
      <c r="BP7" s="39">
        <v>103.54</v>
      </c>
      <c r="BQ7" s="39">
        <v>105.24</v>
      </c>
      <c r="BR7" s="39">
        <v>111.26</v>
      </c>
      <c r="BS7" s="39">
        <v>103.16</v>
      </c>
      <c r="BT7" s="39">
        <v>111.79</v>
      </c>
      <c r="BU7" s="39">
        <v>92.76</v>
      </c>
      <c r="BV7" s="39">
        <v>93.28</v>
      </c>
      <c r="BW7" s="39">
        <v>87.51</v>
      </c>
      <c r="BX7" s="39">
        <v>84.77</v>
      </c>
      <c r="BY7" s="39">
        <v>87.11</v>
      </c>
      <c r="BZ7" s="39">
        <v>103.24</v>
      </c>
      <c r="CA7" s="39">
        <v>213.63</v>
      </c>
      <c r="CB7" s="39">
        <v>210.47</v>
      </c>
      <c r="CC7" s="39">
        <v>198.89</v>
      </c>
      <c r="CD7" s="39">
        <v>214.84</v>
      </c>
      <c r="CE7" s="39">
        <v>198.63</v>
      </c>
      <c r="CF7" s="39">
        <v>208.67</v>
      </c>
      <c r="CG7" s="39">
        <v>208.29</v>
      </c>
      <c r="CH7" s="39">
        <v>218.42</v>
      </c>
      <c r="CI7" s="39">
        <v>227.27</v>
      </c>
      <c r="CJ7" s="39">
        <v>223.98</v>
      </c>
      <c r="CK7" s="39">
        <v>168.38</v>
      </c>
      <c r="CL7" s="39">
        <v>83.62</v>
      </c>
      <c r="CM7" s="39">
        <v>83.39</v>
      </c>
      <c r="CN7" s="39">
        <v>81.760000000000005</v>
      </c>
      <c r="CO7" s="39">
        <v>81.87</v>
      </c>
      <c r="CP7" s="39">
        <v>82.11</v>
      </c>
      <c r="CQ7" s="39">
        <v>49.08</v>
      </c>
      <c r="CR7" s="39">
        <v>49.32</v>
      </c>
      <c r="CS7" s="39">
        <v>50.24</v>
      </c>
      <c r="CT7" s="39">
        <v>50.29</v>
      </c>
      <c r="CU7" s="39">
        <v>49.64</v>
      </c>
      <c r="CV7" s="39">
        <v>60</v>
      </c>
      <c r="CW7" s="39">
        <v>70.290000000000006</v>
      </c>
      <c r="CX7" s="39">
        <v>70.89</v>
      </c>
      <c r="CY7" s="39">
        <v>73.010000000000005</v>
      </c>
      <c r="CZ7" s="39">
        <v>71.64</v>
      </c>
      <c r="DA7" s="39">
        <v>72.459999999999994</v>
      </c>
      <c r="DB7" s="39">
        <v>79.3</v>
      </c>
      <c r="DC7" s="39">
        <v>79.34</v>
      </c>
      <c r="DD7" s="39">
        <v>78.650000000000006</v>
      </c>
      <c r="DE7" s="39">
        <v>77.73</v>
      </c>
      <c r="DF7" s="39">
        <v>78.09</v>
      </c>
      <c r="DG7" s="39">
        <v>89.8</v>
      </c>
      <c r="DH7" s="39">
        <v>49.12</v>
      </c>
      <c r="DI7" s="39">
        <v>51.19</v>
      </c>
      <c r="DJ7" s="39">
        <v>53.2</v>
      </c>
      <c r="DK7" s="39">
        <v>54.67</v>
      </c>
      <c r="DL7" s="39">
        <v>56.33</v>
      </c>
      <c r="DM7" s="39">
        <v>47.44</v>
      </c>
      <c r="DN7" s="39">
        <v>48.3</v>
      </c>
      <c r="DO7" s="39">
        <v>45.14</v>
      </c>
      <c r="DP7" s="39">
        <v>45.85</v>
      </c>
      <c r="DQ7" s="39">
        <v>47.31</v>
      </c>
      <c r="DR7" s="39">
        <v>49.59</v>
      </c>
      <c r="DS7" s="39">
        <v>10.17</v>
      </c>
      <c r="DT7" s="39">
        <v>10.130000000000001</v>
      </c>
      <c r="DU7" s="39">
        <v>10.63</v>
      </c>
      <c r="DV7" s="39">
        <v>11.15</v>
      </c>
      <c r="DW7" s="39">
        <v>11.15</v>
      </c>
      <c r="DX7" s="39">
        <v>11.16</v>
      </c>
      <c r="DY7" s="39">
        <v>12.43</v>
      </c>
      <c r="DZ7" s="39">
        <v>13.58</v>
      </c>
      <c r="EA7" s="39">
        <v>14.13</v>
      </c>
      <c r="EB7" s="39">
        <v>16.77</v>
      </c>
      <c r="EC7" s="39">
        <v>19.440000000000001</v>
      </c>
      <c r="ED7" s="39">
        <v>0.01</v>
      </c>
      <c r="EE7" s="39">
        <v>0.01</v>
      </c>
      <c r="EF7" s="39">
        <v>0</v>
      </c>
      <c r="EG7" s="39">
        <v>0</v>
      </c>
      <c r="EH7" s="39">
        <v>0</v>
      </c>
      <c r="EI7" s="39">
        <v>0.65</v>
      </c>
      <c r="EJ7" s="39">
        <v>0.46</v>
      </c>
      <c r="EK7" s="39">
        <v>0.44</v>
      </c>
      <c r="EL7" s="39">
        <v>0.52</v>
      </c>
      <c r="EM7" s="39">
        <v>0.47</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小野寺 隆</cp:lastModifiedBy>
  <cp:lastPrinted>2021-01-27T02:59:18Z</cp:lastPrinted>
  <dcterms:created xsi:type="dcterms:W3CDTF">2020-12-04T02:03:04Z</dcterms:created>
  <dcterms:modified xsi:type="dcterms:W3CDTF">2021-01-27T03:46:04Z</dcterms:modified>
  <cp:category/>
</cp:coreProperties>
</file>