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2\06_市町村等回答\29_軽米町\軽米町\"/>
    </mc:Choice>
  </mc:AlternateContent>
  <workbookProtection workbookAlgorithmName="SHA-512" workbookHashValue="jA5doItVcjQkUFYYYyznARNCHFb3hyysXlsMLZIfbb3h5SWUPW1MMFGfLQHKpGL8QmWVRdUI7+AZDWzjo5lEfg==" workbookSaltValue="vb2UdY64r+aWP+y+dCi+PQ==" workbookSpinCount="100000" lockStructure="1"/>
  <bookViews>
    <workbookView xWindow="0" yWindow="0" windowWidth="28800" windowHeight="1231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<sst xmlns="http://schemas.openxmlformats.org/spreadsheetml/2006/main" count="236" uniqueCount="121">
  <si>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</si>
  <si>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</si>
  <si>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</si>
  <si>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</si>
  <si>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</si>
  <si>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</si>
  <si>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</si>
  <si>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</si>
  <si>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</si>
  <si>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</si>
  <si>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</si>
  <si>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</si>
  <si>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</si>
  <si>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</si>
  <si>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</si>
  <si>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</si>
  <si>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</si>
  <si>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</si>
  <si>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</si>
  <si>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</si>
  <si>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</si>
  <si>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</si>
  <si>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</si>
  <si>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</si>
  <si>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</si>
  <si>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</si>
  <si>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</si>
  <si>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</si>
  <si>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</si>
  <si>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</si>
  <si>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</si>
  <si>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</si>
  <si>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</si>
  <si>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</si>
  <si>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</si>
  <si>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</si>
  <si>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</si>
  <si>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</si>
  <si>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</si>
  <si>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</si>
  <si>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</si>
  <si>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</si>
  <si>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</si>
  <si>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</si>
  <si>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</si>
  <si>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</si>
  <si>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</si>
  <si>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</si>
  <si>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</si>
  <si>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</si>
  <si>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</si>
  <si>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</si>
  <si>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</si>
  <si>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</si>
  <si>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</si>
  <si>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</si>
  <si>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</si>
  <si>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</si>
  <si>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</si>
  <si>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</si>
  <si>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</si>
  <si>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</si>
  <si>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</si>
  <si>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</si>
  <si>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</si>
  <si>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</si>
  <si>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</si>
  <si>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</si>
  <si>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</si>
  <si>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</si>
  <si>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</si>
  <si>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</si>
  <si>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</si>
  <si>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</si>
  <si>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</si>
  <si>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</si>
  <si>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</si>
  <si>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</si>
  <si>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</si>
  <si>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</si>
  <si>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</si>
  <si>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</si>
  <si>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</si>
  <si>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</si>
  <si>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</si>
  <si>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</si>
  <si>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</si>
  <si>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</si>
  <si>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</si>
  <si>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</si>
  <si>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</si>
  <si>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</si>
  <si>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</si>
  <si>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</si>
  <si>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</si>
  <si>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</si>
  <si>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</si>
  <si>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</si>
  <si>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軽米町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</si>
  <si>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</si>
  <si>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</si>
  <si>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</si>
  <si>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</si>
  <si>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</si>
  <si>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</si>
  <si>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</si>
  <si>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</si>
  <si>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</si>
  <si>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</si>
  <si>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</si>
  <si>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</si>
  <si>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</si>
  <si>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</si>
  <si>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</si>
  <si>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</si>
  <si>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</si>
  <si>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</si>
  <si>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</si>
  <si>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令和２年度で下水道計画区域内の管路工事が概成となります。今後も令和８年度までの「軽米町下水道事業経営戦略」を基本としながら計画的な下水道施設の更新を進めるとともに、経営基盤の強化と財政マネジメントの向上のため、水洗化率（下水道接続人口）及び使用料収入の更なる増加に努めます。
　住民生活に不可欠な下水道事業について、持続可能な運営のために、令和６年度までの公営企業会計移行を進め「経営状態の見える化」を目指してまいります。</t>
    <rPh sb="1" eb="3">
      <t>レイワ</t>
    </rPh>
    <rPh sb="4" eb="6">
      <t>ネンド</t>
    </rPh>
    <rPh sb="7" eb="10">
      <t>ゲスイドウ</t>
    </rPh>
    <rPh sb="10" eb="12">
      <t>ケイカク</t>
    </rPh>
    <rPh sb="12" eb="15">
      <t>クイキナイ</t>
    </rPh>
    <rPh sb="16" eb="18">
      <t>カンロ</t>
    </rPh>
    <rPh sb="18" eb="20">
      <t>コウジ</t>
    </rPh>
    <rPh sb="21" eb="23">
      <t>ガイセイ</t>
    </rPh>
    <rPh sb="29" eb="31">
      <t>コンゴ</t>
    </rPh>
    <rPh sb="32" eb="34">
      <t>レイワ</t>
    </rPh>
    <rPh sb="35" eb="37">
      <t>ネンド</t>
    </rPh>
    <rPh sb="41" eb="44">
      <t>カルマイマチ</t>
    </rPh>
    <rPh sb="44" eb="47">
      <t>ゲスイドウ</t>
    </rPh>
    <rPh sb="47" eb="49">
      <t>ジギョウ</t>
    </rPh>
    <rPh sb="49" eb="51">
      <t>ケイエイ</t>
    </rPh>
    <rPh sb="51" eb="53">
      <t>センリャク</t>
    </rPh>
    <rPh sb="55" eb="57">
      <t>キホン</t>
    </rPh>
    <rPh sb="62" eb="65">
      <t>ケイカクテキ</t>
    </rPh>
    <rPh sb="66" eb="69">
      <t>ゲスイドウ</t>
    </rPh>
    <rPh sb="69" eb="71">
      <t>シセツ</t>
    </rPh>
    <rPh sb="72" eb="74">
      <t>コウシン</t>
    </rPh>
    <rPh sb="75" eb="76">
      <t>スス</t>
    </rPh>
    <rPh sb="83" eb="85">
      <t>ケイエイ</t>
    </rPh>
    <rPh sb="85" eb="87">
      <t>キバン</t>
    </rPh>
    <rPh sb="88" eb="90">
      <t>キョウカ</t>
    </rPh>
    <rPh sb="91" eb="93">
      <t>ザイセイ</t>
    </rPh>
    <rPh sb="100" eb="102">
      <t>コウジョウ</t>
    </rPh>
    <rPh sb="106" eb="109">
      <t>スイセンカ</t>
    </rPh>
    <rPh sb="109" eb="110">
      <t>リツ</t>
    </rPh>
    <rPh sb="111" eb="114">
      <t>ゲスイドウ</t>
    </rPh>
    <rPh sb="114" eb="116">
      <t>セツゾク</t>
    </rPh>
    <rPh sb="116" eb="118">
      <t>ジンコウ</t>
    </rPh>
    <rPh sb="119" eb="120">
      <t>オヨ</t>
    </rPh>
    <rPh sb="121" eb="124">
      <t>シヨウリョウ</t>
    </rPh>
    <rPh sb="124" eb="126">
      <t>シュウニュウ</t>
    </rPh>
    <rPh sb="127" eb="128">
      <t>サラ</t>
    </rPh>
    <rPh sb="130" eb="132">
      <t>ゾウカ</t>
    </rPh>
    <rPh sb="133" eb="134">
      <t>ツト</t>
    </rPh>
    <rPh sb="140" eb="142">
      <t>ジュウミン</t>
    </rPh>
    <rPh sb="142" eb="144">
      <t>セイカツ</t>
    </rPh>
    <rPh sb="145" eb="148">
      <t>フカケツ</t>
    </rPh>
    <rPh sb="149" eb="152">
      <t>ゲスイドウ</t>
    </rPh>
    <rPh sb="152" eb="154">
      <t>ジギョウ</t>
    </rPh>
    <rPh sb="159" eb="161">
      <t>ジゾク</t>
    </rPh>
    <rPh sb="161" eb="163">
      <t>カノウ</t>
    </rPh>
    <rPh sb="164" eb="166">
      <t>ウンエイ</t>
    </rPh>
    <rPh sb="171" eb="173">
      <t>レイワ</t>
    </rPh>
    <rPh sb="174" eb="176">
      <t>ネンド</t>
    </rPh>
    <rPh sb="179" eb="181">
      <t>コウエイ</t>
    </rPh>
    <rPh sb="181" eb="183">
      <t>キギョウ</t>
    </rPh>
    <rPh sb="183" eb="185">
      <t>カイケイ</t>
    </rPh>
    <rPh sb="185" eb="187">
      <t>イコウ</t>
    </rPh>
    <rPh sb="188" eb="189">
      <t>スス</t>
    </rPh>
    <rPh sb="191" eb="193">
      <t>ケイエイ</t>
    </rPh>
    <rPh sb="193" eb="195">
      <t>ジョウタイ</t>
    </rPh>
    <rPh sb="196" eb="197">
      <t>ミ</t>
    </rPh>
    <rPh sb="199" eb="200">
      <t>カ</t>
    </rPh>
    <rPh sb="202" eb="204">
      <t>メザ</t>
    </rPh>
    <phoneticPr fontId="4"/>
  </si>
  <si>
    <t>　当町の施設は、供用開始から14年が経過しております。管きょ、マンホールポンプは問題ありませんが、終末処理場である浄化センター内では耐用年数に基づく交換時期が近づく設備も出始めております。
　今後も機器類の点検を実施し、使用頻度によって異なる摩耗、劣化の状態を把握しながら長寿命化と更新に努めてまいります。</t>
    <rPh sb="1" eb="3">
      <t>トウチョウ</t>
    </rPh>
    <rPh sb="4" eb="6">
      <t>シセツ</t>
    </rPh>
    <rPh sb="8" eb="10">
      <t>キョウヨウ</t>
    </rPh>
    <rPh sb="10" eb="12">
      <t>カイシ</t>
    </rPh>
    <rPh sb="16" eb="17">
      <t>ネン</t>
    </rPh>
    <rPh sb="18" eb="20">
      <t>ケイカ</t>
    </rPh>
    <rPh sb="27" eb="28">
      <t>カン</t>
    </rPh>
    <rPh sb="40" eb="42">
      <t>モンダイ</t>
    </rPh>
    <rPh sb="49" eb="51">
      <t>シュウマツ</t>
    </rPh>
    <rPh sb="51" eb="54">
      <t>ショリジョウ</t>
    </rPh>
    <rPh sb="57" eb="59">
      <t>ジョウカ</t>
    </rPh>
    <rPh sb="63" eb="64">
      <t>ナイ</t>
    </rPh>
    <rPh sb="66" eb="68">
      <t>タイヨウ</t>
    </rPh>
    <rPh sb="68" eb="70">
      <t>ネンスウ</t>
    </rPh>
    <rPh sb="71" eb="72">
      <t>モト</t>
    </rPh>
    <rPh sb="74" eb="76">
      <t>コウカン</t>
    </rPh>
    <rPh sb="76" eb="78">
      <t>ジキ</t>
    </rPh>
    <rPh sb="79" eb="80">
      <t>チカ</t>
    </rPh>
    <rPh sb="82" eb="84">
      <t>セツビ</t>
    </rPh>
    <rPh sb="85" eb="87">
      <t>デハジ</t>
    </rPh>
    <rPh sb="96" eb="98">
      <t>コンゴ</t>
    </rPh>
    <rPh sb="99" eb="102">
      <t>キキルイ</t>
    </rPh>
    <rPh sb="103" eb="105">
      <t>テンケン</t>
    </rPh>
    <rPh sb="106" eb="108">
      <t>ジッシ</t>
    </rPh>
    <rPh sb="110" eb="112">
      <t>シヨウ</t>
    </rPh>
    <rPh sb="112" eb="114">
      <t>ヒンド</t>
    </rPh>
    <rPh sb="118" eb="119">
      <t>コト</t>
    </rPh>
    <rPh sb="121" eb="123">
      <t>マモウ</t>
    </rPh>
    <rPh sb="124" eb="126">
      <t>レッカ</t>
    </rPh>
    <rPh sb="127" eb="129">
      <t>ジョウタイ</t>
    </rPh>
    <rPh sb="130" eb="132">
      <t>ハアク</t>
    </rPh>
    <rPh sb="136" eb="140">
      <t>チョウジュミョウカ</t>
    </rPh>
    <rPh sb="141" eb="143">
      <t>コウシン</t>
    </rPh>
    <rPh sb="144" eb="145">
      <t>ツト</t>
    </rPh>
    <phoneticPr fontId="4"/>
  </si>
  <si>
    <t>　当町の下水道事業は、平成18年度に供用を開始し、令和２年度の概成に向け現在も整備中であります。
　供用開始から14年が経過し、水洗化率・施設利用率とも年々微増傾向にあるものの、同様に供用開始から15年未満である全国の市町村と比較すると、いずれも平均を下回っております。
　平成29年度決算より一般会計繰入基準額を見直したため、単年度収支における総収入額のほとんどは一般会計からの繰入れによって賄われ、収益的収支比率が前年度同様黒字となり、有収水量の増加によって前年度と比較し経費回収率の上昇と汚水処理原価の減少が図られました。
　施設整備のための財源の一部である企業債借入残高は、繰入基準額の見直しにより、一般会計からの負担によってすべて賄われますが、今後も将来の利用者負担を考慮し借入額が膨らまないように運営実態を把握し効率的な事業計画を進めてまいります。
　</t>
    <rPh sb="1" eb="3">
      <t>トウチョウ</t>
    </rPh>
    <rPh sb="4" eb="7">
      <t>ゲスイドウ</t>
    </rPh>
    <rPh sb="7" eb="9">
      <t>ジギョウ</t>
    </rPh>
    <rPh sb="11" eb="13">
      <t>ヘイセイ</t>
    </rPh>
    <rPh sb="15" eb="17">
      <t>ネンド</t>
    </rPh>
    <rPh sb="18" eb="20">
      <t>キョウヨウ</t>
    </rPh>
    <rPh sb="21" eb="23">
      <t>カイシ</t>
    </rPh>
    <rPh sb="25" eb="27">
      <t>レイワ</t>
    </rPh>
    <rPh sb="28" eb="30">
      <t>ネンド</t>
    </rPh>
    <rPh sb="31" eb="33">
      <t>ガイセイ</t>
    </rPh>
    <rPh sb="34" eb="35">
      <t>ム</t>
    </rPh>
    <rPh sb="36" eb="38">
      <t>ゲンザイ</t>
    </rPh>
    <rPh sb="39" eb="42">
      <t>セイビチュウ</t>
    </rPh>
    <rPh sb="50" eb="52">
      <t>キョウヨウ</t>
    </rPh>
    <rPh sb="52" eb="54">
      <t>カイシ</t>
    </rPh>
    <rPh sb="58" eb="59">
      <t>ネン</t>
    </rPh>
    <rPh sb="60" eb="62">
      <t>ケイカ</t>
    </rPh>
    <rPh sb="64" eb="67">
      <t>スイセンカ</t>
    </rPh>
    <rPh sb="67" eb="68">
      <t>リツ</t>
    </rPh>
    <rPh sb="69" eb="71">
      <t>シセツ</t>
    </rPh>
    <rPh sb="71" eb="73">
      <t>リヨウ</t>
    </rPh>
    <rPh sb="73" eb="74">
      <t>リツ</t>
    </rPh>
    <rPh sb="76" eb="78">
      <t>ネンネン</t>
    </rPh>
    <rPh sb="78" eb="80">
      <t>ビゾウ</t>
    </rPh>
    <rPh sb="80" eb="82">
      <t>ケイコウ</t>
    </rPh>
    <rPh sb="89" eb="91">
      <t>ドウヨウ</t>
    </rPh>
    <rPh sb="92" eb="94">
      <t>キョウヨウ</t>
    </rPh>
    <rPh sb="94" eb="96">
      <t>カイシ</t>
    </rPh>
    <rPh sb="100" eb="101">
      <t>ネン</t>
    </rPh>
    <rPh sb="101" eb="103">
      <t>ミマン</t>
    </rPh>
    <rPh sb="106" eb="108">
      <t>ゼンコク</t>
    </rPh>
    <rPh sb="109" eb="112">
      <t>シチョウソン</t>
    </rPh>
    <rPh sb="113" eb="115">
      <t>ヒカク</t>
    </rPh>
    <rPh sb="123" eb="125">
      <t>ヘイキン</t>
    </rPh>
    <rPh sb="126" eb="128">
      <t>シタマワ</t>
    </rPh>
    <rPh sb="137" eb="139">
      <t>ヘイセイ</t>
    </rPh>
    <rPh sb="141" eb="143">
      <t>ネンド</t>
    </rPh>
    <rPh sb="143" eb="145">
      <t>ケッサン</t>
    </rPh>
    <rPh sb="147" eb="149">
      <t>イッパン</t>
    </rPh>
    <rPh sb="149" eb="151">
      <t>カイケイ</t>
    </rPh>
    <rPh sb="151" eb="153">
      <t>クリイレ</t>
    </rPh>
    <rPh sb="153" eb="155">
      <t>キジュン</t>
    </rPh>
    <rPh sb="155" eb="156">
      <t>ガク</t>
    </rPh>
    <rPh sb="157" eb="159">
      <t>ミナオ</t>
    </rPh>
    <rPh sb="164" eb="167">
      <t>タンネンド</t>
    </rPh>
    <rPh sb="167" eb="169">
      <t>シュウシ</t>
    </rPh>
    <rPh sb="173" eb="174">
      <t>ソウ</t>
    </rPh>
    <rPh sb="174" eb="176">
      <t>シュウニュウ</t>
    </rPh>
    <rPh sb="176" eb="177">
      <t>ガク</t>
    </rPh>
    <rPh sb="183" eb="185">
      <t>イッパン</t>
    </rPh>
    <rPh sb="185" eb="187">
      <t>カイケイ</t>
    </rPh>
    <rPh sb="190" eb="191">
      <t>ク</t>
    </rPh>
    <rPh sb="191" eb="192">
      <t>イ</t>
    </rPh>
    <rPh sb="197" eb="198">
      <t>マカナ</t>
    </rPh>
    <rPh sb="201" eb="204">
      <t>シュウエキテキ</t>
    </rPh>
    <rPh sb="204" eb="206">
      <t>シュウシ</t>
    </rPh>
    <rPh sb="206" eb="208">
      <t>ヒリツ</t>
    </rPh>
    <rPh sb="209" eb="211">
      <t>ゼンネン</t>
    </rPh>
    <rPh sb="211" eb="212">
      <t>ド</t>
    </rPh>
    <rPh sb="212" eb="214">
      <t>ドウヨウ</t>
    </rPh>
    <rPh sb="214" eb="216">
      <t>クロジ</t>
    </rPh>
    <rPh sb="220" eb="222">
      <t>ユウシュウ</t>
    </rPh>
    <rPh sb="222" eb="224">
      <t>スイリョウ</t>
    </rPh>
    <rPh sb="225" eb="227">
      <t>ゾウカ</t>
    </rPh>
    <rPh sb="231" eb="234">
      <t>ゼンネンド</t>
    </rPh>
    <rPh sb="235" eb="237">
      <t>ヒカク</t>
    </rPh>
    <rPh sb="238" eb="240">
      <t>ケイヒ</t>
    </rPh>
    <rPh sb="240" eb="242">
      <t>カイシュウ</t>
    </rPh>
    <rPh sb="242" eb="243">
      <t>リツ</t>
    </rPh>
    <rPh sb="244" eb="246">
      <t>ジョウショウ</t>
    </rPh>
    <rPh sb="247" eb="249">
      <t>オスイ</t>
    </rPh>
    <rPh sb="249" eb="251">
      <t>ショリ</t>
    </rPh>
    <rPh sb="251" eb="253">
      <t>ゲンカ</t>
    </rPh>
    <rPh sb="254" eb="256">
      <t>ゲンショウ</t>
    </rPh>
    <rPh sb="257" eb="258">
      <t>ハカ</t>
    </rPh>
    <rPh sb="266" eb="268">
      <t>シセツ</t>
    </rPh>
    <rPh sb="268" eb="270">
      <t>セイビ</t>
    </rPh>
    <rPh sb="274" eb="276">
      <t>ザイゲン</t>
    </rPh>
    <rPh sb="277" eb="279">
      <t>イチブ</t>
    </rPh>
    <rPh sb="282" eb="284">
      <t>キギョウ</t>
    </rPh>
    <rPh sb="284" eb="285">
      <t>サイ</t>
    </rPh>
    <rPh sb="285" eb="287">
      <t>カリイレ</t>
    </rPh>
    <rPh sb="287" eb="289">
      <t>ザンダカ</t>
    </rPh>
    <rPh sb="291" eb="293">
      <t>クリイレ</t>
    </rPh>
    <rPh sb="293" eb="295">
      <t>キジュン</t>
    </rPh>
    <rPh sb="295" eb="296">
      <t>ガク</t>
    </rPh>
    <rPh sb="297" eb="299">
      <t>ミナオ</t>
    </rPh>
    <rPh sb="304" eb="306">
      <t>イッパン</t>
    </rPh>
    <rPh sb="306" eb="308">
      <t>カイケイ</t>
    </rPh>
    <rPh sb="311" eb="313">
      <t>フタン</t>
    </rPh>
    <rPh sb="320" eb="321">
      <t>マカナ</t>
    </rPh>
    <rPh sb="327" eb="329">
      <t>コンゴ</t>
    </rPh>
    <rPh sb="330" eb="332">
      <t>ショウライ</t>
    </rPh>
    <rPh sb="333" eb="336">
      <t>リヨウシャ</t>
    </rPh>
    <rPh sb="336" eb="338">
      <t>フタン</t>
    </rPh>
    <rPh sb="339" eb="341">
      <t>コウリョ</t>
    </rPh>
    <rPh sb="342" eb="344">
      <t>カリイレ</t>
    </rPh>
    <rPh sb="344" eb="345">
      <t>ガク</t>
    </rPh>
    <rPh sb="346" eb="347">
      <t>フク</t>
    </rPh>
    <rPh sb="354" eb="356">
      <t>ウンエイ</t>
    </rPh>
    <rPh sb="356" eb="358">
      <t>ジッタイ</t>
    </rPh>
    <rPh sb="359" eb="361">
      <t>ハアク</t>
    </rPh>
    <rPh sb="362" eb="365">
      <t>コウリツテキ</t>
    </rPh>
    <rPh sb="366" eb="368">
      <t>ジギョウ</t>
    </rPh>
    <rPh sb="368" eb="370">
      <t>ケイカク</t>
    </rPh>
    <rPh sb="371" eb="372">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</si>
</sst>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416-4BDC-87F3-CA6EFF2FC27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0.13</c:v>
                </c:pt>
                <c:pt idx="3">
                  <c:v>0.09</c:v>
                </c:pt>
                <c:pt idx="4">
                  <c:v>0.06</c:v>
                </c:pt>
              </c:numCache>
            </c:numRef>
          </c:val>
          <c:smooth val="0"/>
          <c:extLst>
            <c:ext xmlns:c16="http://schemas.microsoft.com/office/drawing/2014/chart" uri="{C3380CC4-5D6E-409C-BE32-E72D297353CC}">
              <c16:uniqueId val="{00000001-A416-4BDC-87F3-CA6EFF2FC27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23.5</c:v>
                </c:pt>
                <c:pt idx="1">
                  <c:v>24.2</c:v>
                </c:pt>
                <c:pt idx="2">
                  <c:v>27.3</c:v>
                </c:pt>
                <c:pt idx="3">
                  <c:v>27.9</c:v>
                </c:pt>
                <c:pt idx="4">
                  <c:v>28.3</c:v>
                </c:pt>
              </c:numCache>
            </c:numRef>
          </c:val>
          <c:extLst>
            <c:ext xmlns:c16="http://schemas.microsoft.com/office/drawing/2014/chart" uri="{C3380CC4-5D6E-409C-BE32-E72D297353CC}">
              <c16:uniqueId val="{00000000-DD0C-409B-874E-07ECCED2C17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37.08</c:v>
                </c:pt>
                <c:pt idx="3">
                  <c:v>37.46</c:v>
                </c:pt>
                <c:pt idx="4">
                  <c:v>37.65</c:v>
                </c:pt>
              </c:numCache>
            </c:numRef>
          </c:val>
          <c:smooth val="0"/>
          <c:extLst>
            <c:ext xmlns:c16="http://schemas.microsoft.com/office/drawing/2014/chart" uri="{C3380CC4-5D6E-409C-BE32-E72D297353CC}">
              <c16:uniqueId val="{00000001-DD0C-409B-874E-07ECCED2C17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36.96</c:v>
                </c:pt>
                <c:pt idx="1">
                  <c:v>41.61</c:v>
                </c:pt>
                <c:pt idx="2">
                  <c:v>42.93</c:v>
                </c:pt>
                <c:pt idx="3">
                  <c:v>45.02</c:v>
                </c:pt>
                <c:pt idx="4">
                  <c:v>47.47</c:v>
                </c:pt>
              </c:numCache>
            </c:numRef>
          </c:val>
          <c:extLst>
            <c:ext xmlns:c16="http://schemas.microsoft.com/office/drawing/2014/chart" uri="{C3380CC4-5D6E-409C-BE32-E72D297353CC}">
              <c16:uniqueId val="{00000000-A27D-43C7-8F63-F206BD188C9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67.22</c:v>
                </c:pt>
                <c:pt idx="3">
                  <c:v>67.459999999999994</c:v>
                </c:pt>
                <c:pt idx="4">
                  <c:v>67.37</c:v>
                </c:pt>
              </c:numCache>
            </c:numRef>
          </c:val>
          <c:smooth val="0"/>
          <c:extLst>
            <c:ext xmlns:c16="http://schemas.microsoft.com/office/drawing/2014/chart" uri="{C3380CC4-5D6E-409C-BE32-E72D297353CC}">
              <c16:uniqueId val="{00000001-A27D-43C7-8F63-F206BD188C9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66.34</c:v>
                </c:pt>
                <c:pt idx="1">
                  <c:v>67.66</c:v>
                </c:pt>
                <c:pt idx="2">
                  <c:v>100.1</c:v>
                </c:pt>
                <c:pt idx="3">
                  <c:v>100.09</c:v>
                </c:pt>
                <c:pt idx="4">
                  <c:v>100.09</c:v>
                </c:pt>
              </c:numCache>
            </c:numRef>
          </c:val>
          <c:extLst>
            <c:ext xmlns:c16="http://schemas.microsoft.com/office/drawing/2014/chart" uri="{C3380CC4-5D6E-409C-BE32-E72D297353CC}">
              <c16:uniqueId val="{00000000-ED5F-48A8-BFDE-B578C1C8A3F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5F-48A8-BFDE-B578C1C8A3F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01-4848-B071-88DB9033ADA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01-4848-B071-88DB9033ADA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15-4EF7-9C90-89C9F7C34B4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15-4EF7-9C90-89C9F7C34B4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2C-4B4F-95BD-C66984CC00A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2C-4B4F-95BD-C66984CC00A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41-4F79-81C8-2932E528A8A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41-4F79-81C8-2932E528A8A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2619.1999999999998</c:v>
                </c:pt>
                <c:pt idx="1">
                  <c:v>2528.83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CE8-4D0B-AF38-1D7B3D3257D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1223.96</c:v>
                </c:pt>
                <c:pt idx="3">
                  <c:v>1269.1500000000001</c:v>
                </c:pt>
                <c:pt idx="4">
                  <c:v>1087.96</c:v>
                </c:pt>
              </c:numCache>
            </c:numRef>
          </c:val>
          <c:smooth val="0"/>
          <c:extLst>
            <c:ext xmlns:c16="http://schemas.microsoft.com/office/drawing/2014/chart" uri="{C3380CC4-5D6E-409C-BE32-E72D297353CC}">
              <c16:uniqueId val="{00000001-4CE8-4D0B-AF38-1D7B3D3257D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43.03</c:v>
                </c:pt>
                <c:pt idx="1">
                  <c:v>43.09</c:v>
                </c:pt>
                <c:pt idx="2">
                  <c:v>81.91</c:v>
                </c:pt>
                <c:pt idx="3">
                  <c:v>81.260000000000005</c:v>
                </c:pt>
                <c:pt idx="4">
                  <c:v>87.62</c:v>
                </c:pt>
              </c:numCache>
            </c:numRef>
          </c:val>
          <c:extLst>
            <c:ext xmlns:c16="http://schemas.microsoft.com/office/drawing/2014/chart" uri="{C3380CC4-5D6E-409C-BE32-E72D297353CC}">
              <c16:uniqueId val="{00000000-4871-4700-AAAB-3286E6B77CD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61.54</c:v>
                </c:pt>
                <c:pt idx="3">
                  <c:v>63.97</c:v>
                </c:pt>
                <c:pt idx="4">
                  <c:v>59.67</c:v>
                </c:pt>
              </c:numCache>
            </c:numRef>
          </c:val>
          <c:smooth val="0"/>
          <c:extLst>
            <c:ext xmlns:c16="http://schemas.microsoft.com/office/drawing/2014/chart" uri="{C3380CC4-5D6E-409C-BE32-E72D297353CC}">
              <c16:uniqueId val="{00000001-4871-4700-AAAB-3286E6B77CD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572.79</c:v>
                </c:pt>
                <c:pt idx="1">
                  <c:v>577.47</c:v>
                </c:pt>
                <c:pt idx="2">
                  <c:v>295.89999999999998</c:v>
                </c:pt>
                <c:pt idx="3">
                  <c:v>302.58999999999997</c:v>
                </c:pt>
                <c:pt idx="4">
                  <c:v>283.52</c:v>
                </c:pt>
              </c:numCache>
            </c:numRef>
          </c:val>
          <c:extLst>
            <c:ext xmlns:c16="http://schemas.microsoft.com/office/drawing/2014/chart" uri="{C3380CC4-5D6E-409C-BE32-E72D297353CC}">
              <c16:uniqueId val="{00000000-0629-448A-A9A9-43115AF1CFC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267.86</c:v>
                </c:pt>
                <c:pt idx="3">
                  <c:v>256.82</c:v>
                </c:pt>
                <c:pt idx="4">
                  <c:v>270.60000000000002</c:v>
                </c:pt>
              </c:numCache>
            </c:numRef>
          </c:val>
          <c:smooth val="0"/>
          <c:extLst>
            <c:ext xmlns:c16="http://schemas.microsoft.com/office/drawing/2014/chart" uri="{C3380CC4-5D6E-409C-BE32-E72D297353CC}">
              <c16:uniqueId val="{00000001-0629-448A-A9A9-43115AF1CFC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I12" sqref="BI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岩手県　軽米町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D3</v>
      </c>
      <c r="X8" s="72"/>
      <c r="Y8" s="72"/>
      <c r="Z8" s="72"/>
      <c r="AA8" s="72"/>
      <c r="AB8" s="72"/>
      <c r="AC8" s="72"/>
      <c r="AD8" s="73" t="str">
        <f>データ!$M$6</f>
        <v>非設置</v>
      </c>
      <c r="AE8" s="73"/>
      <c r="AF8" s="73"/>
      <c r="AG8" s="73"/>
      <c r="AH8" s="73"/>
      <c r="AI8" s="73"/>
      <c r="AJ8" s="73"/>
      <c r="AK8" s="3"/>
      <c r="AL8" s="69">
        <f>データ!S6</f>
        <v>8984</v>
      </c>
      <c r="AM8" s="69"/>
      <c r="AN8" s="69"/>
      <c r="AO8" s="69"/>
      <c r="AP8" s="69"/>
      <c r="AQ8" s="69"/>
      <c r="AR8" s="69"/>
      <c r="AS8" s="69"/>
      <c r="AT8" s="68">
        <f>データ!T6</f>
        <v>245.82</v>
      </c>
      <c r="AU8" s="68"/>
      <c r="AV8" s="68"/>
      <c r="AW8" s="68"/>
      <c r="AX8" s="68"/>
      <c r="AY8" s="68"/>
      <c r="AZ8" s="68"/>
      <c r="BA8" s="68"/>
      <c r="BB8" s="68">
        <f>データ!U6</f>
        <v>36.549999999999997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30.17</v>
      </c>
      <c r="Q10" s="68"/>
      <c r="R10" s="68"/>
      <c r="S10" s="68"/>
      <c r="T10" s="68"/>
      <c r="U10" s="68"/>
      <c r="V10" s="68"/>
      <c r="W10" s="68">
        <f>データ!Q6</f>
        <v>100.45</v>
      </c>
      <c r="X10" s="68"/>
      <c r="Y10" s="68"/>
      <c r="Z10" s="68"/>
      <c r="AA10" s="68"/>
      <c r="AB10" s="68"/>
      <c r="AC10" s="68"/>
      <c r="AD10" s="69">
        <f>データ!R6</f>
        <v>4400</v>
      </c>
      <c r="AE10" s="69"/>
      <c r="AF10" s="69"/>
      <c r="AG10" s="69"/>
      <c r="AH10" s="69"/>
      <c r="AI10" s="69"/>
      <c r="AJ10" s="69"/>
      <c r="AK10" s="2"/>
      <c r="AL10" s="69">
        <f>データ!V6</f>
        <v>2684</v>
      </c>
      <c r="AM10" s="69"/>
      <c r="AN10" s="69"/>
      <c r="AO10" s="69"/>
      <c r="AP10" s="69"/>
      <c r="AQ10" s="69"/>
      <c r="AR10" s="69"/>
      <c r="AS10" s="69"/>
      <c r="AT10" s="68">
        <f>データ!W6</f>
        <v>0.97</v>
      </c>
      <c r="AU10" s="68"/>
      <c r="AV10" s="68"/>
      <c r="AW10" s="68"/>
      <c r="AX10" s="68"/>
      <c r="AY10" s="68"/>
      <c r="AZ10" s="68"/>
      <c r="BA10" s="68"/>
      <c r="BB10" s="68">
        <f>データ!X6</f>
        <v>2767.01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Clk+/hizDr0CGYUJtYOEy+FSwmzXOALwLUx1DevC/BL9mz+MT8nIBkWfhoBQoN/biQLBrqOTNkDm71aja3i68w==" saltValue="0RaVepUBPtRSaTtHNvX33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35017</v>
      </c>
      <c r="D6" s="33">
        <f t="shared" si="3"/>
        <v>47</v>
      </c>
      <c r="E6" s="33">
        <f t="shared" si="3"/>
        <v>17</v>
      </c>
      <c r="F6" s="33">
        <f t="shared" si="3"/>
        <v>4</v>
      </c>
      <c r="G6" s="33">
        <f t="shared" si="3"/>
        <v>0</v>
      </c>
      <c r="H6" s="33" t="str">
        <f t="shared" si="3"/>
        <v>岩手県　軽米町</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30.17</v>
      </c>
      <c r="Q6" s="34">
        <f t="shared" si="3"/>
        <v>100.45</v>
      </c>
      <c r="R6" s="34">
        <f t="shared" si="3"/>
        <v>4400</v>
      </c>
      <c r="S6" s="34">
        <f t="shared" si="3"/>
        <v>8984</v>
      </c>
      <c r="T6" s="34">
        <f t="shared" si="3"/>
        <v>245.82</v>
      </c>
      <c r="U6" s="34">
        <f t="shared" si="3"/>
        <v>36.549999999999997</v>
      </c>
      <c r="V6" s="34">
        <f t="shared" si="3"/>
        <v>2684</v>
      </c>
      <c r="W6" s="34">
        <f t="shared" si="3"/>
        <v>0.97</v>
      </c>
      <c r="X6" s="34">
        <f t="shared" si="3"/>
        <v>2767.01</v>
      </c>
      <c r="Y6" s="35">
        <f>IF(Y7="",NA(),Y7)</f>
        <v>66.34</v>
      </c>
      <c r="Z6" s="35">
        <f t="shared" ref="Z6:AH6" si="4">IF(Z7="",NA(),Z7)</f>
        <v>67.66</v>
      </c>
      <c r="AA6" s="35">
        <f t="shared" si="4"/>
        <v>100.1</v>
      </c>
      <c r="AB6" s="35">
        <f t="shared" si="4"/>
        <v>100.09</v>
      </c>
      <c r="AC6" s="35">
        <f t="shared" si="4"/>
        <v>100.09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2619.1999999999998</v>
      </c>
      <c r="BG6" s="35">
        <f t="shared" ref="BG6:BO6" si="7">IF(BG7="",NA(),BG7)</f>
        <v>2528.83</v>
      </c>
      <c r="BH6" s="34">
        <f t="shared" si="7"/>
        <v>0</v>
      </c>
      <c r="BI6" s="34">
        <f t="shared" si="7"/>
        <v>0</v>
      </c>
      <c r="BJ6" s="34">
        <f t="shared" si="7"/>
        <v>0</v>
      </c>
      <c r="BK6" s="35">
        <f t="shared" si="7"/>
        <v>1673.47</v>
      </c>
      <c r="BL6" s="35">
        <f t="shared" si="7"/>
        <v>1592.72</v>
      </c>
      <c r="BM6" s="35">
        <f t="shared" si="7"/>
        <v>1223.96</v>
      </c>
      <c r="BN6" s="35">
        <f t="shared" si="7"/>
        <v>1269.1500000000001</v>
      </c>
      <c r="BO6" s="35">
        <f t="shared" si="7"/>
        <v>1087.96</v>
      </c>
      <c r="BP6" s="34" t="str">
        <f>IF(BP7="","",IF(BP7="-","【-】","【"&amp;SUBSTITUTE(TEXT(BP7,"#,##0.00"),"-","△")&amp;"】"))</f>
        <v>【1,218.70】</v>
      </c>
      <c r="BQ6" s="35">
        <f>IF(BQ7="",NA(),BQ7)</f>
        <v>43.03</v>
      </c>
      <c r="BR6" s="35">
        <f t="shared" ref="BR6:BZ6" si="8">IF(BR7="",NA(),BR7)</f>
        <v>43.09</v>
      </c>
      <c r="BS6" s="35">
        <f t="shared" si="8"/>
        <v>81.91</v>
      </c>
      <c r="BT6" s="35">
        <f t="shared" si="8"/>
        <v>81.260000000000005</v>
      </c>
      <c r="BU6" s="35">
        <f t="shared" si="8"/>
        <v>87.62</v>
      </c>
      <c r="BV6" s="35">
        <f t="shared" si="8"/>
        <v>49.22</v>
      </c>
      <c r="BW6" s="35">
        <f t="shared" si="8"/>
        <v>53.7</v>
      </c>
      <c r="BX6" s="35">
        <f t="shared" si="8"/>
        <v>61.54</v>
      </c>
      <c r="BY6" s="35">
        <f t="shared" si="8"/>
        <v>63.97</v>
      </c>
      <c r="BZ6" s="35">
        <f t="shared" si="8"/>
        <v>59.67</v>
      </c>
      <c r="CA6" s="34" t="str">
        <f>IF(CA7="","",IF(CA7="-","【-】","【"&amp;SUBSTITUTE(TEXT(CA7,"#,##0.00"),"-","△")&amp;"】"))</f>
        <v>【74.17】</v>
      </c>
      <c r="CB6" s="35">
        <f>IF(CB7="",NA(),CB7)</f>
        <v>572.79</v>
      </c>
      <c r="CC6" s="35">
        <f t="shared" ref="CC6:CK6" si="9">IF(CC7="",NA(),CC7)</f>
        <v>577.47</v>
      </c>
      <c r="CD6" s="35">
        <f t="shared" si="9"/>
        <v>295.89999999999998</v>
      </c>
      <c r="CE6" s="35">
        <f t="shared" si="9"/>
        <v>302.58999999999997</v>
      </c>
      <c r="CF6" s="35">
        <f t="shared" si="9"/>
        <v>283.52</v>
      </c>
      <c r="CG6" s="35">
        <f t="shared" si="9"/>
        <v>332.02</v>
      </c>
      <c r="CH6" s="35">
        <f t="shared" si="9"/>
        <v>300.35000000000002</v>
      </c>
      <c r="CI6" s="35">
        <f t="shared" si="9"/>
        <v>267.86</v>
      </c>
      <c r="CJ6" s="35">
        <f t="shared" si="9"/>
        <v>256.82</v>
      </c>
      <c r="CK6" s="35">
        <f t="shared" si="9"/>
        <v>270.60000000000002</v>
      </c>
      <c r="CL6" s="34" t="str">
        <f>IF(CL7="","",IF(CL7="-","【-】","【"&amp;SUBSTITUTE(TEXT(CL7,"#,##0.00"),"-","△")&amp;"】"))</f>
        <v>【218.56】</v>
      </c>
      <c r="CM6" s="35">
        <f>IF(CM7="",NA(),CM7)</f>
        <v>23.5</v>
      </c>
      <c r="CN6" s="35">
        <f t="shared" ref="CN6:CV6" si="10">IF(CN7="",NA(),CN7)</f>
        <v>24.2</v>
      </c>
      <c r="CO6" s="35">
        <f t="shared" si="10"/>
        <v>27.3</v>
      </c>
      <c r="CP6" s="35">
        <f t="shared" si="10"/>
        <v>27.9</v>
      </c>
      <c r="CQ6" s="35">
        <f t="shared" si="10"/>
        <v>28.3</v>
      </c>
      <c r="CR6" s="35">
        <f t="shared" si="10"/>
        <v>36.65</v>
      </c>
      <c r="CS6" s="35">
        <f t="shared" si="10"/>
        <v>37.72</v>
      </c>
      <c r="CT6" s="35">
        <f t="shared" si="10"/>
        <v>37.08</v>
      </c>
      <c r="CU6" s="35">
        <f t="shared" si="10"/>
        <v>37.46</v>
      </c>
      <c r="CV6" s="35">
        <f t="shared" si="10"/>
        <v>37.65</v>
      </c>
      <c r="CW6" s="34" t="str">
        <f>IF(CW7="","",IF(CW7="-","【-】","【"&amp;SUBSTITUTE(TEXT(CW7,"#,##0.00"),"-","△")&amp;"】"))</f>
        <v>【42.86】</v>
      </c>
      <c r="CX6" s="35">
        <f>IF(CX7="",NA(),CX7)</f>
        <v>36.96</v>
      </c>
      <c r="CY6" s="35">
        <f t="shared" ref="CY6:DG6" si="11">IF(CY7="",NA(),CY7)</f>
        <v>41.61</v>
      </c>
      <c r="CZ6" s="35">
        <f t="shared" si="11"/>
        <v>42.93</v>
      </c>
      <c r="DA6" s="35">
        <f t="shared" si="11"/>
        <v>45.02</v>
      </c>
      <c r="DB6" s="35">
        <f t="shared" si="11"/>
        <v>47.47</v>
      </c>
      <c r="DC6" s="35">
        <f t="shared" si="11"/>
        <v>68.83</v>
      </c>
      <c r="DD6" s="35">
        <f t="shared" si="11"/>
        <v>68.459999999999994</v>
      </c>
      <c r="DE6" s="35">
        <f t="shared" si="11"/>
        <v>67.22</v>
      </c>
      <c r="DF6" s="35">
        <f t="shared" si="11"/>
        <v>67.459999999999994</v>
      </c>
      <c r="DG6" s="35">
        <f t="shared" si="11"/>
        <v>67.37</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0.26</v>
      </c>
      <c r="EK6" s="35">
        <f t="shared" si="14"/>
        <v>0.13</v>
      </c>
      <c r="EL6" s="35">
        <f t="shared" si="14"/>
        <v>0.13</v>
      </c>
      <c r="EM6" s="35">
        <f t="shared" si="14"/>
        <v>0.09</v>
      </c>
      <c r="EN6" s="35">
        <f t="shared" si="14"/>
        <v>0.06</v>
      </c>
      <c r="EO6" s="34" t="str">
        <f>IF(EO7="","",IF(EO7="-","【-】","【"&amp;SUBSTITUTE(TEXT(EO7,"#,##0.00"),"-","△")&amp;"】"))</f>
        <v>【0.28】</v>
      </c>
    </row>
    <row r="7" spans="1:145" s="36" customFormat="1" x14ac:dyDescent="0.15">
      <c r="A7" s="28"/>
      <c r="B7" s="37">
        <v>2019</v>
      </c>
      <c r="C7" s="37">
        <v>35017</v>
      </c>
      <c r="D7" s="37">
        <v>47</v>
      </c>
      <c r="E7" s="37">
        <v>17</v>
      </c>
      <c r="F7" s="37">
        <v>4</v>
      </c>
      <c r="G7" s="37">
        <v>0</v>
      </c>
      <c r="H7" s="37" t="s">
        <v>98</v>
      </c>
      <c r="I7" s="37" t="s">
        <v>99</v>
      </c>
      <c r="J7" s="37" t="s">
        <v>100</v>
      </c>
      <c r="K7" s="37" t="s">
        <v>101</v>
      </c>
      <c r="L7" s="37" t="s">
        <v>102</v>
      </c>
      <c r="M7" s="37" t="s">
        <v>103</v>
      </c>
      <c r="N7" s="38" t="s">
        <v>104</v>
      </c>
      <c r="O7" s="38" t="s">
        <v>105</v>
      </c>
      <c r="P7" s="38">
        <v>30.17</v>
      </c>
      <c r="Q7" s="38">
        <v>100.45</v>
      </c>
      <c r="R7" s="38">
        <v>4400</v>
      </c>
      <c r="S7" s="38">
        <v>8984</v>
      </c>
      <c r="T7" s="38">
        <v>245.82</v>
      </c>
      <c r="U7" s="38">
        <v>36.549999999999997</v>
      </c>
      <c r="V7" s="38">
        <v>2684</v>
      </c>
      <c r="W7" s="38">
        <v>0.97</v>
      </c>
      <c r="X7" s="38">
        <v>2767.01</v>
      </c>
      <c r="Y7" s="38">
        <v>66.34</v>
      </c>
      <c r="Z7" s="38">
        <v>67.66</v>
      </c>
      <c r="AA7" s="38">
        <v>100.1</v>
      </c>
      <c r="AB7" s="38">
        <v>100.09</v>
      </c>
      <c r="AC7" s="38">
        <v>100.09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2619.1999999999998</v>
      </c>
      <c r="BG7" s="38">
        <v>2528.83</v>
      </c>
      <c r="BH7" s="38">
        <v>0</v>
      </c>
      <c r="BI7" s="38">
        <v>0</v>
      </c>
      <c r="BJ7" s="38">
        <v>0</v>
      </c>
      <c r="BK7" s="38">
        <v>1673.47</v>
      </c>
      <c r="BL7" s="38">
        <v>1592.72</v>
      </c>
      <c r="BM7" s="38">
        <v>1223.96</v>
      </c>
      <c r="BN7" s="38">
        <v>1269.1500000000001</v>
      </c>
      <c r="BO7" s="38">
        <v>1087.96</v>
      </c>
      <c r="BP7" s="38">
        <v>1218.7</v>
      </c>
      <c r="BQ7" s="38">
        <v>43.03</v>
      </c>
      <c r="BR7" s="38">
        <v>43.09</v>
      </c>
      <c r="BS7" s="38">
        <v>81.91</v>
      </c>
      <c r="BT7" s="38">
        <v>81.260000000000005</v>
      </c>
      <c r="BU7" s="38">
        <v>87.62</v>
      </c>
      <c r="BV7" s="38">
        <v>49.22</v>
      </c>
      <c r="BW7" s="38">
        <v>53.7</v>
      </c>
      <c r="BX7" s="38">
        <v>61.54</v>
      </c>
      <c r="BY7" s="38">
        <v>63.97</v>
      </c>
      <c r="BZ7" s="38">
        <v>59.67</v>
      </c>
      <c r="CA7" s="38">
        <v>74.17</v>
      </c>
      <c r="CB7" s="38">
        <v>572.79</v>
      </c>
      <c r="CC7" s="38">
        <v>577.47</v>
      </c>
      <c r="CD7" s="38">
        <v>295.89999999999998</v>
      </c>
      <c r="CE7" s="38">
        <v>302.58999999999997</v>
      </c>
      <c r="CF7" s="38">
        <v>283.52</v>
      </c>
      <c r="CG7" s="38">
        <v>332.02</v>
      </c>
      <c r="CH7" s="38">
        <v>300.35000000000002</v>
      </c>
      <c r="CI7" s="38">
        <v>267.86</v>
      </c>
      <c r="CJ7" s="38">
        <v>256.82</v>
      </c>
      <c r="CK7" s="38">
        <v>270.60000000000002</v>
      </c>
      <c r="CL7" s="38">
        <v>218.56</v>
      </c>
      <c r="CM7" s="38">
        <v>23.5</v>
      </c>
      <c r="CN7" s="38">
        <v>24.2</v>
      </c>
      <c r="CO7" s="38">
        <v>27.3</v>
      </c>
      <c r="CP7" s="38">
        <v>27.9</v>
      </c>
      <c r="CQ7" s="38">
        <v>28.3</v>
      </c>
      <c r="CR7" s="38">
        <v>36.65</v>
      </c>
      <c r="CS7" s="38">
        <v>37.72</v>
      </c>
      <c r="CT7" s="38">
        <v>37.08</v>
      </c>
      <c r="CU7" s="38">
        <v>37.46</v>
      </c>
      <c r="CV7" s="38">
        <v>37.65</v>
      </c>
      <c r="CW7" s="38">
        <v>42.86</v>
      </c>
      <c r="CX7" s="38">
        <v>36.96</v>
      </c>
      <c r="CY7" s="38">
        <v>41.61</v>
      </c>
      <c r="CZ7" s="38">
        <v>42.93</v>
      </c>
      <c r="DA7" s="38">
        <v>45.02</v>
      </c>
      <c r="DB7" s="38">
        <v>47.47</v>
      </c>
      <c r="DC7" s="38">
        <v>68.83</v>
      </c>
      <c r="DD7" s="38">
        <v>68.459999999999994</v>
      </c>
      <c r="DE7" s="38">
        <v>67.22</v>
      </c>
      <c r="DF7" s="38">
        <v>67.459999999999994</v>
      </c>
      <c r="DG7" s="38">
        <v>67.37</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0.26</v>
      </c>
      <c r="EK7" s="38">
        <v>0.13</v>
      </c>
      <c r="EL7" s="38">
        <v>0.13</v>
      </c>
      <c r="EM7" s="38">
        <v>0.09</v>
      </c>
      <c r="EN7" s="38">
        <v>0.06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市町村課</cp:lastModifiedBy>
  <cp:lastPrinted>2021-01-27T05:17:37Z</cp:lastPrinted>
  <dcterms:created xsi:type="dcterms:W3CDTF">2020-12-04T02:52:37Z</dcterms:created>
  <dcterms:modified xsi:type="dcterms:W3CDTF">2021-01-27T05:17:40Z</dcterms:modified>
  <cp:category/>
</cp:coreProperties>
</file>