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81.52\市町村課nas\05　地方債\11 地方公営企業\26 経営比較分析表\R2\06_市町村等回答\29_軽米町\軽米町\"/>
    </mc:Choice>
  </mc:AlternateContent>
  <workbookProtection workbookAlgorithmName="SHA-512" workbookHashValue="sK1/aF9AMloTYfL8kOK63ySHsgdSp2YdhDuqLMa0d22mbl2WavRndZ8QsbGRUbqkdkh9ZP2drcOIvduTi0eRyg==" workbookSaltValue="64SjhCsKUPkNnhI2TGZEyQ==" workbookSpinCount="100000" lockStructure="1"/>
  <bookViews>
    <workbookView xWindow="0" yWindow="0" windowWidth="28800" windowHeight="1231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<sst xmlns="http://schemas.openxmlformats.org/spreadsheetml/2006/main" count="228" uniqueCount="113">
  <si>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</si>
  <si>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</si>
  <si>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</si>
  <si>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</si>
  <si>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</si>
  <si>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</si>
  <si>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</si>
  <si>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</si>
  <si>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</si>
  <si>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</si>
  <si>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</si>
  <si>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</si>
  <si>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</si>
  <si>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</si>
  <si>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</si>
  <si>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</si>
  <si>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</si>
  <si>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</si>
  <si>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</si>
  <si>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</si>
  <si>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</si>
  <si>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</si>
  <si>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</si>
  <si>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</si>
  <si>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</si>
  <si>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</si>
  <si>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</si>
  <si>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</si>
  <si>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</si>
  <si>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</si>
  <si>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</si>
  <si>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</si>
  <si>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</si>
  <si>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</si>
  <si>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</si>
  <si>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</si>
  <si>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</si>
  <si>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</si>
  <si>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</si>
  <si>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</si>
  <si>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</si>
  <si>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</si>
  <si>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</si>
  <si>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</si>
  <si>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</si>
  <si>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</si>
  <si>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</si>
  <si>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</si>
  <si>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</si>
  <si>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</si>
  <si>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</si>
  <si>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</si>
  <si>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</si>
  <si>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</si>
  <si>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</si>
  <si>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</si>
  <si>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</si>
  <si>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</si>
  <si>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</si>
  <si>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</si>
  <si>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</si>
  <si>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</si>
  <si>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</si>
  <si>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</si>
  <si>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</si>
  <si>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</si>
  <si>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</si>
  <si>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</si>
  <si>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</si>
  <si>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</si>
  <si>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</si>
  <si>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</si>
  <si>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</si>
  <si>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</si>
  <si>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</si>
  <si>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</si>
  <si>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</si>
  <si>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</si>
  <si>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</si>
  <si>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</si>
  <si>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</si>
  <si>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</si>
  <si>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</si>
  <si>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</si>
  <si>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</si>
  <si>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</si>
  <si>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</si>
  <si>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</si>
  <si>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</si>
  <si>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</si>
  <si>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</si>
  <si>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</si>
  <si>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</si>
  <si>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軽米町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</si>
  <si>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</si>
  <si>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</si>
  <si>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</si>
  <si>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</si>
  <si>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</si>
  <si>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</si>
  <si>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</si>
  <si>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</si>
  <si>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</si>
  <si>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</si>
  <si>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</si>
  <si>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</si>
  <si>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</si>
  <si>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</si>
  <si>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</si>
  <si>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</si>
  <si>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管路更新率は、老朽管更新事業を実施しているため、同規模団体に比べて高くなっています。
　そのため、管路経年化率においても同規模団体に比べて低くなっています。
　しかし、有形固定資産減価償却率は49.68％と同規模団体および全国平均値よりも高くなっていることから、管路以外の施設や機器についても計画的に更新していく必要があります。</t>
    <rPh sb="1" eb="3">
      <t>カンロ</t>
    </rPh>
    <rPh sb="3" eb="5">
      <t>コウシン</t>
    </rPh>
    <rPh sb="5" eb="6">
      <t>リツ</t>
    </rPh>
    <rPh sb="8" eb="10">
      <t>ロウキュウ</t>
    </rPh>
    <rPh sb="10" eb="11">
      <t>カン</t>
    </rPh>
    <rPh sb="11" eb="13">
      <t>コウシン</t>
    </rPh>
    <rPh sb="13" eb="15">
      <t>ジギョウ</t>
    </rPh>
    <rPh sb="16" eb="18">
      <t>ジッシ</t>
    </rPh>
    <rPh sb="25" eb="28">
      <t>ドウキボ</t>
    </rPh>
    <rPh sb="28" eb="30">
      <t>ダンタイ</t>
    </rPh>
    <rPh sb="31" eb="32">
      <t>クラ</t>
    </rPh>
    <rPh sb="34" eb="35">
      <t>タカ</t>
    </rPh>
    <rPh sb="50" eb="52">
      <t>カンロ</t>
    </rPh>
    <rPh sb="52" eb="55">
      <t>ケイネンカ</t>
    </rPh>
    <rPh sb="55" eb="56">
      <t>リツ</t>
    </rPh>
    <rPh sb="61" eb="64">
      <t>ドウキボ</t>
    </rPh>
    <rPh sb="64" eb="66">
      <t>ダンタイ</t>
    </rPh>
    <rPh sb="67" eb="68">
      <t>クラ</t>
    </rPh>
    <rPh sb="70" eb="71">
      <t>ヒク</t>
    </rPh>
    <rPh sb="85" eb="87">
      <t>ユウケイ</t>
    </rPh>
    <rPh sb="87" eb="89">
      <t>コテイ</t>
    </rPh>
    <rPh sb="89" eb="91">
      <t>シサン</t>
    </rPh>
    <rPh sb="91" eb="93">
      <t>ゲンカ</t>
    </rPh>
    <rPh sb="93" eb="95">
      <t>ショウキャク</t>
    </rPh>
    <rPh sb="95" eb="96">
      <t>リツ</t>
    </rPh>
    <rPh sb="104" eb="107">
      <t>ドウキボ</t>
    </rPh>
    <rPh sb="107" eb="109">
      <t>ダンタイ</t>
    </rPh>
    <rPh sb="112" eb="114">
      <t>ゼンコク</t>
    </rPh>
    <rPh sb="114" eb="117">
      <t>ヘイキンチ</t>
    </rPh>
    <rPh sb="120" eb="121">
      <t>タカ</t>
    </rPh>
    <rPh sb="132" eb="134">
      <t>カンロ</t>
    </rPh>
    <rPh sb="134" eb="136">
      <t>イガイ</t>
    </rPh>
    <rPh sb="137" eb="139">
      <t>シセツ</t>
    </rPh>
    <rPh sb="140" eb="142">
      <t>キキ</t>
    </rPh>
    <rPh sb="147" eb="150">
      <t>ケイカクテキ</t>
    </rPh>
    <rPh sb="151" eb="153">
      <t>コウシン</t>
    </rPh>
    <rPh sb="157" eb="159">
      <t>ヒツヨウ</t>
    </rPh>
    <phoneticPr fontId="4"/>
  </si>
  <si>
    <t>　当町の上水道は、散在した集落毎に整備した簡易水道を経営統合したものであるため、人口規模に対して施設数が多く、施設管理費、減価償却費、企業債利息が同規模団体と比べて高くなっており、給水原価が高くなる要因となっています。
　平成28年度に策定した「軽米町水道事業経営戦略」で借入額の上限を定めたことにより、企業債残高は年々縮小しているものの、依然として多く、企業債残高対給水収益比率は同規模団体と比べても非常に高い数値となっております。
　収入面では、経常収支比率は100％以上となっていますが、料金回収率は62.50％と同規模団体と比べて低水準となっており、給水収益以外の収入（一般会計補助金）で賄われている状況となっています。
　また、施設利用率は同規模団体に比べ高くなっているものの、有収率は65.58％と低水準が続いており、収入に結びついていないことが分かります。今後、漏水調査等の強化により有収率向上を図る必要があります。</t>
    <rPh sb="1" eb="3">
      <t>トウチョウ</t>
    </rPh>
    <rPh sb="4" eb="7">
      <t>ジョウスイドウ</t>
    </rPh>
    <rPh sb="9" eb="11">
      <t>サンザイ</t>
    </rPh>
    <rPh sb="13" eb="15">
      <t>シュウラク</t>
    </rPh>
    <rPh sb="15" eb="16">
      <t>ゴト</t>
    </rPh>
    <rPh sb="17" eb="19">
      <t>セイビ</t>
    </rPh>
    <rPh sb="21" eb="23">
      <t>カンイ</t>
    </rPh>
    <rPh sb="23" eb="25">
      <t>スイドウ</t>
    </rPh>
    <rPh sb="26" eb="28">
      <t>ケイエイ</t>
    </rPh>
    <rPh sb="28" eb="30">
      <t>トウゴウ</t>
    </rPh>
    <rPh sb="40" eb="42">
      <t>ジンコウ</t>
    </rPh>
    <rPh sb="42" eb="44">
      <t>キボ</t>
    </rPh>
    <rPh sb="45" eb="46">
      <t>タイ</t>
    </rPh>
    <rPh sb="48" eb="50">
      <t>シセツ</t>
    </rPh>
    <rPh sb="50" eb="51">
      <t>スウ</t>
    </rPh>
    <rPh sb="52" eb="53">
      <t>オオ</t>
    </rPh>
    <rPh sb="55" eb="57">
      <t>シセツ</t>
    </rPh>
    <rPh sb="57" eb="59">
      <t>カンリ</t>
    </rPh>
    <rPh sb="59" eb="60">
      <t>ヒ</t>
    </rPh>
    <rPh sb="61" eb="63">
      <t>ゲンカ</t>
    </rPh>
    <rPh sb="63" eb="65">
      <t>ショウキャク</t>
    </rPh>
    <rPh sb="65" eb="66">
      <t>ヒ</t>
    </rPh>
    <rPh sb="67" eb="69">
      <t>キギョウ</t>
    </rPh>
    <rPh sb="69" eb="70">
      <t>サイ</t>
    </rPh>
    <rPh sb="70" eb="72">
      <t>リソク</t>
    </rPh>
    <rPh sb="73" eb="76">
      <t>ドウキボ</t>
    </rPh>
    <rPh sb="76" eb="78">
      <t>ダンタイ</t>
    </rPh>
    <rPh sb="79" eb="80">
      <t>クラ</t>
    </rPh>
    <rPh sb="82" eb="83">
      <t>タカ</t>
    </rPh>
    <rPh sb="90" eb="92">
      <t>キュウスイ</t>
    </rPh>
    <rPh sb="92" eb="94">
      <t>ゲンカ</t>
    </rPh>
    <rPh sb="95" eb="96">
      <t>タカ</t>
    </rPh>
    <rPh sb="99" eb="101">
      <t>ヨウイン</t>
    </rPh>
    <rPh sb="136" eb="139">
      <t>カリイレガク</t>
    </rPh>
    <rPh sb="140" eb="142">
      <t>ジョウゲン</t>
    </rPh>
    <rPh sb="143" eb="144">
      <t>サダ</t>
    </rPh>
    <rPh sb="152" eb="154">
      <t>キギョウ</t>
    </rPh>
    <rPh sb="154" eb="155">
      <t>サイ</t>
    </rPh>
    <rPh sb="155" eb="157">
      <t>ザンダカ</t>
    </rPh>
    <rPh sb="158" eb="160">
      <t>ネンネン</t>
    </rPh>
    <rPh sb="160" eb="162">
      <t>シュクショウ</t>
    </rPh>
    <rPh sb="170" eb="172">
      <t>イゼン</t>
    </rPh>
    <rPh sb="175" eb="176">
      <t>オオ</t>
    </rPh>
    <rPh sb="178" eb="180">
      <t>キギョウ</t>
    </rPh>
    <rPh sb="180" eb="181">
      <t>サイ</t>
    </rPh>
    <rPh sb="181" eb="183">
      <t>ザンダカ</t>
    </rPh>
    <rPh sb="183" eb="184">
      <t>タイ</t>
    </rPh>
    <rPh sb="184" eb="186">
      <t>キュウスイ</t>
    </rPh>
    <rPh sb="186" eb="188">
      <t>シュウエキ</t>
    </rPh>
    <rPh sb="188" eb="190">
      <t>ヒリツ</t>
    </rPh>
    <rPh sb="191" eb="196">
      <t>ドウキボダンタイ</t>
    </rPh>
    <rPh sb="197" eb="198">
      <t>クラ</t>
    </rPh>
    <rPh sb="201" eb="203">
      <t>ヒジョウ</t>
    </rPh>
    <rPh sb="204" eb="205">
      <t>タカ</t>
    </rPh>
    <rPh sb="206" eb="208">
      <t>スウチ</t>
    </rPh>
    <rPh sb="219" eb="221">
      <t>シュウニュウ</t>
    </rPh>
    <rPh sb="221" eb="222">
      <t>メン</t>
    </rPh>
    <rPh sb="225" eb="231">
      <t>ケイジョウシュウシヒリツ</t>
    </rPh>
    <rPh sb="236" eb="238">
      <t>イジョウ</t>
    </rPh>
    <rPh sb="247" eb="249">
      <t>リョウキン</t>
    </rPh>
    <rPh sb="249" eb="251">
      <t>カイシュウ</t>
    </rPh>
    <rPh sb="251" eb="252">
      <t>リツ</t>
    </rPh>
    <rPh sb="260" eb="263">
      <t>ドウキボ</t>
    </rPh>
    <rPh sb="263" eb="265">
      <t>ダンタイ</t>
    </rPh>
    <rPh sb="266" eb="267">
      <t>クラ</t>
    </rPh>
    <rPh sb="269" eb="270">
      <t>テイ</t>
    </rPh>
    <rPh sb="270" eb="272">
      <t>スイジュン</t>
    </rPh>
    <rPh sb="279" eb="283">
      <t>キュウスイシュウエキ</t>
    </rPh>
    <rPh sb="283" eb="285">
      <t>イガイ</t>
    </rPh>
    <rPh sb="319" eb="321">
      <t>シセツ</t>
    </rPh>
    <rPh sb="321" eb="323">
      <t>リヨウ</t>
    </rPh>
    <rPh sb="323" eb="324">
      <t>リツ</t>
    </rPh>
    <rPh sb="325" eb="328">
      <t>ドウキボ</t>
    </rPh>
    <rPh sb="328" eb="330">
      <t>ダンタイ</t>
    </rPh>
    <rPh sb="331" eb="332">
      <t>クラ</t>
    </rPh>
    <rPh sb="333" eb="334">
      <t>タカ</t>
    </rPh>
    <rPh sb="344" eb="347">
      <t>ユウシュウリツ</t>
    </rPh>
    <rPh sb="355" eb="358">
      <t>テイスイジュン</t>
    </rPh>
    <rPh sb="359" eb="360">
      <t>ツヅ</t>
    </rPh>
    <rPh sb="365" eb="367">
      <t>シュウニュウ</t>
    </rPh>
    <rPh sb="368" eb="369">
      <t>ムス</t>
    </rPh>
    <rPh sb="379" eb="380">
      <t>ワ</t>
    </rPh>
    <rPh sb="385" eb="387">
      <t>コンゴ</t>
    </rPh>
    <rPh sb="388" eb="390">
      <t>ロウスイ</t>
    </rPh>
    <rPh sb="390" eb="392">
      <t>チョウサ</t>
    </rPh>
    <rPh sb="392" eb="393">
      <t>トウ</t>
    </rPh>
    <rPh sb="394" eb="396">
      <t>キョウカ</t>
    </rPh>
    <rPh sb="399" eb="402">
      <t>ユウシュウリツ</t>
    </rPh>
    <rPh sb="402" eb="404">
      <t>コウジョウ</t>
    </rPh>
    <rPh sb="405" eb="406">
      <t>ハカ</t>
    </rPh>
    <rPh sb="407" eb="409">
      <t>ヒツヨウ</t>
    </rPh>
    <phoneticPr fontId="4"/>
  </si>
  <si>
    <t>　水道普及率の向上を図り、給水収益の確保に努めるとともに、老朽化施設の計画的な更新と、漏水の早期発見及び修繕を行い、有収率の向上と費用削減に努めます。
　特にも、低水準が続いている有収率改善のため、令和3年度からの漏水調査方法を見直し、有収率向上に努めます。
　平成28年度に策定した「軽米町水道事業経営戦略」に基づき、水道事業経営の効率化、財源の確保など経営基盤の強化を図り、持続可能な事業運営を推進してまいります。</t>
    <rPh sb="1" eb="3">
      <t>スイドウ</t>
    </rPh>
    <rPh sb="3" eb="5">
      <t>フキュウ</t>
    </rPh>
    <rPh sb="5" eb="6">
      <t>リツ</t>
    </rPh>
    <rPh sb="7" eb="9">
      <t>コウジョウ</t>
    </rPh>
    <rPh sb="10" eb="11">
      <t>ハカ</t>
    </rPh>
    <rPh sb="13" eb="15">
      <t>キュウスイ</t>
    </rPh>
    <rPh sb="15" eb="17">
      <t>シュウエキ</t>
    </rPh>
    <rPh sb="18" eb="20">
      <t>カクホ</t>
    </rPh>
    <rPh sb="21" eb="22">
      <t>ツト</t>
    </rPh>
    <rPh sb="29" eb="32">
      <t>ロウキュウカ</t>
    </rPh>
    <rPh sb="32" eb="34">
      <t>シセツ</t>
    </rPh>
    <rPh sb="35" eb="38">
      <t>ケイカクテキ</t>
    </rPh>
    <rPh sb="39" eb="41">
      <t>コウシン</t>
    </rPh>
    <rPh sb="43" eb="45">
      <t>ロウスイ</t>
    </rPh>
    <rPh sb="111" eb="113">
      <t>ホウホウ</t>
    </rPh>
    <rPh sb="114" eb="116">
      <t>ミナオ</t>
    </rPh>
    <rPh sb="156" eb="157">
      <t>モト</t>
    </rPh>
    <rPh sb="160" eb="162">
      <t>スイドウ</t>
    </rPh>
    <rPh sb="162" eb="164">
      <t>ジギョウ</t>
    </rPh>
    <rPh sb="164" eb="166">
      <t>ケイエイ</t>
    </rPh>
    <rPh sb="167" eb="170">
      <t>コウリツカ</t>
    </rPh>
    <rPh sb="171" eb="173">
      <t>ザイゲン</t>
    </rPh>
    <rPh sb="174" eb="176">
      <t>カクホ</t>
    </rPh>
    <rPh sb="178" eb="182">
      <t>ケイエイキバン</t>
    </rPh>
    <rPh sb="183" eb="185">
      <t>キョウカ</t>
    </rPh>
    <rPh sb="186" eb="187">
      <t>ハカ</t>
    </rPh>
    <rPh sb="189" eb="190">
      <t>モ</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</si>
</sst>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0.93</c:v>
                </c:pt>
                <c:pt idx="1">
                  <c:v>1.04</c:v>
                </c:pt>
                <c:pt idx="2">
                  <c:v>0.55000000000000004</c:v>
                </c:pt>
                <c:pt idx="3">
                  <c:v>0.98</c:v>
                </c:pt>
                <c:pt idx="4">
                  <c:v>0.79</c:v>
                </c:pt>
              </c:numCache>
            </c:numRef>
          </c:val>
          <c:extLst>
            <c:ext xmlns:c16="http://schemas.microsoft.com/office/drawing/2014/chart" uri="{C3380CC4-5D6E-409C-BE32-E72D297353CC}">
              <c16:uniqueId val="{00000000-05BB-4CE0-B383-D23C3F924A6D}"/>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0.65</c:v>
                </c:pt>
                <c:pt idx="1">
                  <c:v>0.46</c:v>
                </c:pt>
                <c:pt idx="2">
                  <c:v>0.44</c:v>
                </c:pt>
                <c:pt idx="3">
                  <c:v>0.52</c:v>
                </c:pt>
                <c:pt idx="4">
                  <c:v>0.47</c:v>
                </c:pt>
              </c:numCache>
            </c:numRef>
          </c:val>
          <c:smooth val="0"/>
          <c:extLst>
            <c:ext xmlns:c16="http://schemas.microsoft.com/office/drawing/2014/chart" uri="{C3380CC4-5D6E-409C-BE32-E72D297353CC}">
              <c16:uniqueId val="{00000001-05BB-4CE0-B383-D23C3F924A6D}"/>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68.89</c:v>
                </c:pt>
                <c:pt idx="1">
                  <c:v>71.67</c:v>
                </c:pt>
                <c:pt idx="2">
                  <c:v>67.58</c:v>
                </c:pt>
                <c:pt idx="3">
                  <c:v>69.47</c:v>
                </c:pt>
                <c:pt idx="4">
                  <c:v>69.62</c:v>
                </c:pt>
              </c:numCache>
            </c:numRef>
          </c:val>
          <c:extLst>
            <c:ext xmlns:c16="http://schemas.microsoft.com/office/drawing/2014/chart" uri="{C3380CC4-5D6E-409C-BE32-E72D297353CC}">
              <c16:uniqueId val="{00000000-83C1-40D3-AE9E-5FE45A25A788}"/>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49.08</c:v>
                </c:pt>
                <c:pt idx="1">
                  <c:v>49.32</c:v>
                </c:pt>
                <c:pt idx="2">
                  <c:v>50.24</c:v>
                </c:pt>
                <c:pt idx="3">
                  <c:v>50.29</c:v>
                </c:pt>
                <c:pt idx="4">
                  <c:v>49.64</c:v>
                </c:pt>
              </c:numCache>
            </c:numRef>
          </c:val>
          <c:smooth val="0"/>
          <c:extLst>
            <c:ext xmlns:c16="http://schemas.microsoft.com/office/drawing/2014/chart" uri="{C3380CC4-5D6E-409C-BE32-E72D297353CC}">
              <c16:uniqueId val="{00000001-83C1-40D3-AE9E-5FE45A25A788}"/>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66.25</c:v>
                </c:pt>
                <c:pt idx="1">
                  <c:v>65.38</c:v>
                </c:pt>
                <c:pt idx="2">
                  <c:v>67.52</c:v>
                </c:pt>
                <c:pt idx="3">
                  <c:v>65.680000000000007</c:v>
                </c:pt>
                <c:pt idx="4">
                  <c:v>65.58</c:v>
                </c:pt>
              </c:numCache>
            </c:numRef>
          </c:val>
          <c:extLst>
            <c:ext xmlns:c16="http://schemas.microsoft.com/office/drawing/2014/chart" uri="{C3380CC4-5D6E-409C-BE32-E72D297353CC}">
              <c16:uniqueId val="{00000000-483D-407F-BCEA-474B6C4AA1DD}"/>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79.3</c:v>
                </c:pt>
                <c:pt idx="1">
                  <c:v>79.34</c:v>
                </c:pt>
                <c:pt idx="2">
                  <c:v>78.650000000000006</c:v>
                </c:pt>
                <c:pt idx="3">
                  <c:v>77.73</c:v>
                </c:pt>
                <c:pt idx="4">
                  <c:v>78.09</c:v>
                </c:pt>
              </c:numCache>
            </c:numRef>
          </c:val>
          <c:smooth val="0"/>
          <c:extLst>
            <c:ext xmlns:c16="http://schemas.microsoft.com/office/drawing/2014/chart" uri="{C3380CC4-5D6E-409C-BE32-E72D297353CC}">
              <c16:uniqueId val="{00000001-483D-407F-BCEA-474B6C4AA1DD}"/>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101.13</c:v>
                </c:pt>
                <c:pt idx="1">
                  <c:v>106.93</c:v>
                </c:pt>
                <c:pt idx="2">
                  <c:v>111.1</c:v>
                </c:pt>
                <c:pt idx="3">
                  <c:v>102.96</c:v>
                </c:pt>
                <c:pt idx="4">
                  <c:v>106.4</c:v>
                </c:pt>
              </c:numCache>
            </c:numRef>
          </c:val>
          <c:extLst>
            <c:ext xmlns:c16="http://schemas.microsoft.com/office/drawing/2014/chart" uri="{C3380CC4-5D6E-409C-BE32-E72D297353CC}">
              <c16:uniqueId val="{00000000-D9F4-4614-A4B9-F6064C638F75}"/>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106.62</c:v>
                </c:pt>
                <c:pt idx="1">
                  <c:v>107.95</c:v>
                </c:pt>
                <c:pt idx="2">
                  <c:v>104.47</c:v>
                </c:pt>
                <c:pt idx="3">
                  <c:v>103.81</c:v>
                </c:pt>
                <c:pt idx="4">
                  <c:v>104.35</c:v>
                </c:pt>
              </c:numCache>
            </c:numRef>
          </c:val>
          <c:smooth val="0"/>
          <c:extLst>
            <c:ext xmlns:c16="http://schemas.microsoft.com/office/drawing/2014/chart" uri="{C3380CC4-5D6E-409C-BE32-E72D297353CC}">
              <c16:uniqueId val="{00000001-D9F4-4614-A4B9-F6064C638F75}"/>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45.03</c:v>
                </c:pt>
                <c:pt idx="1">
                  <c:v>44.71</c:v>
                </c:pt>
                <c:pt idx="2">
                  <c:v>46.71</c:v>
                </c:pt>
                <c:pt idx="3">
                  <c:v>47.94</c:v>
                </c:pt>
                <c:pt idx="4">
                  <c:v>49.68</c:v>
                </c:pt>
              </c:numCache>
            </c:numRef>
          </c:val>
          <c:extLst>
            <c:ext xmlns:c16="http://schemas.microsoft.com/office/drawing/2014/chart" uri="{C3380CC4-5D6E-409C-BE32-E72D297353CC}">
              <c16:uniqueId val="{00000000-713F-4AEE-BCF0-BAD7D349700D}"/>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47.44</c:v>
                </c:pt>
                <c:pt idx="1">
                  <c:v>48.3</c:v>
                </c:pt>
                <c:pt idx="2">
                  <c:v>45.14</c:v>
                </c:pt>
                <c:pt idx="3">
                  <c:v>45.85</c:v>
                </c:pt>
                <c:pt idx="4">
                  <c:v>47.31</c:v>
                </c:pt>
              </c:numCache>
            </c:numRef>
          </c:val>
          <c:smooth val="0"/>
          <c:extLst>
            <c:ext xmlns:c16="http://schemas.microsoft.com/office/drawing/2014/chart" uri="{C3380CC4-5D6E-409C-BE32-E72D297353CC}">
              <c16:uniqueId val="{00000001-713F-4AEE-BCF0-BAD7D349700D}"/>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3.71</c:v>
                </c:pt>
                <c:pt idx="1">
                  <c:v>6.56</c:v>
                </c:pt>
                <c:pt idx="2">
                  <c:v>7.54</c:v>
                </c:pt>
                <c:pt idx="3">
                  <c:v>6.73</c:v>
                </c:pt>
                <c:pt idx="4">
                  <c:v>6.65</c:v>
                </c:pt>
              </c:numCache>
            </c:numRef>
          </c:val>
          <c:extLst>
            <c:ext xmlns:c16="http://schemas.microsoft.com/office/drawing/2014/chart" uri="{C3380CC4-5D6E-409C-BE32-E72D297353CC}">
              <c16:uniqueId val="{00000000-1DFB-4D76-B37D-4046A60CF8EB}"/>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11.16</c:v>
                </c:pt>
                <c:pt idx="1">
                  <c:v>12.43</c:v>
                </c:pt>
                <c:pt idx="2">
                  <c:v>13.58</c:v>
                </c:pt>
                <c:pt idx="3">
                  <c:v>14.13</c:v>
                </c:pt>
                <c:pt idx="4">
                  <c:v>16.77</c:v>
                </c:pt>
              </c:numCache>
            </c:numRef>
          </c:val>
          <c:smooth val="0"/>
          <c:extLst>
            <c:ext xmlns:c16="http://schemas.microsoft.com/office/drawing/2014/chart" uri="{C3380CC4-5D6E-409C-BE32-E72D297353CC}">
              <c16:uniqueId val="{00000001-1DFB-4D76-B37D-4046A60CF8EB}"/>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AFB-4E25-BE28-584AFF3B96F3}"/>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12.59</c:v>
                </c:pt>
                <c:pt idx="1">
                  <c:v>12.44</c:v>
                </c:pt>
                <c:pt idx="2">
                  <c:v>16.399999999999999</c:v>
                </c:pt>
                <c:pt idx="3">
                  <c:v>25.66</c:v>
                </c:pt>
                <c:pt idx="4">
                  <c:v>21.69</c:v>
                </c:pt>
              </c:numCache>
            </c:numRef>
          </c:val>
          <c:smooth val="0"/>
          <c:extLst>
            <c:ext xmlns:c16="http://schemas.microsoft.com/office/drawing/2014/chart" uri="{C3380CC4-5D6E-409C-BE32-E72D297353CC}">
              <c16:uniqueId val="{00000001-1AFB-4E25-BE28-584AFF3B96F3}"/>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695.15</c:v>
                </c:pt>
                <c:pt idx="1">
                  <c:v>653.52</c:v>
                </c:pt>
                <c:pt idx="2">
                  <c:v>686.53</c:v>
                </c:pt>
                <c:pt idx="3">
                  <c:v>651.73</c:v>
                </c:pt>
                <c:pt idx="4">
                  <c:v>604.95000000000005</c:v>
                </c:pt>
              </c:numCache>
            </c:numRef>
          </c:val>
          <c:extLst>
            <c:ext xmlns:c16="http://schemas.microsoft.com/office/drawing/2014/chart" uri="{C3380CC4-5D6E-409C-BE32-E72D297353CC}">
              <c16:uniqueId val="{00000000-33C4-457C-8A76-A2B439A52527}"/>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416.14</c:v>
                </c:pt>
                <c:pt idx="1">
                  <c:v>371.89</c:v>
                </c:pt>
                <c:pt idx="2">
                  <c:v>293.23</c:v>
                </c:pt>
                <c:pt idx="3">
                  <c:v>300.14</c:v>
                </c:pt>
                <c:pt idx="4">
                  <c:v>301.04000000000002</c:v>
                </c:pt>
              </c:numCache>
            </c:numRef>
          </c:val>
          <c:smooth val="0"/>
          <c:extLst>
            <c:ext xmlns:c16="http://schemas.microsoft.com/office/drawing/2014/chart" uri="{C3380CC4-5D6E-409C-BE32-E72D297353CC}">
              <c16:uniqueId val="{00000001-33C4-457C-8A76-A2B439A52527}"/>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1595.06</c:v>
                </c:pt>
                <c:pt idx="1">
                  <c:v>1542.04</c:v>
                </c:pt>
                <c:pt idx="2">
                  <c:v>1461.87</c:v>
                </c:pt>
                <c:pt idx="3">
                  <c:v>1412.62</c:v>
                </c:pt>
                <c:pt idx="4">
                  <c:v>1358.41</c:v>
                </c:pt>
              </c:numCache>
            </c:numRef>
          </c:val>
          <c:extLst>
            <c:ext xmlns:c16="http://schemas.microsoft.com/office/drawing/2014/chart" uri="{C3380CC4-5D6E-409C-BE32-E72D297353CC}">
              <c16:uniqueId val="{00000000-EE01-4EE2-AC97-7ED5699D66C2}"/>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487.22</c:v>
                </c:pt>
                <c:pt idx="1">
                  <c:v>483.11</c:v>
                </c:pt>
                <c:pt idx="2">
                  <c:v>542.29999999999995</c:v>
                </c:pt>
                <c:pt idx="3">
                  <c:v>566.65</c:v>
                </c:pt>
                <c:pt idx="4">
                  <c:v>551.62</c:v>
                </c:pt>
              </c:numCache>
            </c:numRef>
          </c:val>
          <c:smooth val="0"/>
          <c:extLst>
            <c:ext xmlns:c16="http://schemas.microsoft.com/office/drawing/2014/chart" uri="{C3380CC4-5D6E-409C-BE32-E72D297353CC}">
              <c16:uniqueId val="{00000001-EE01-4EE2-AC97-7ED5699D66C2}"/>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53.6</c:v>
                </c:pt>
                <c:pt idx="1">
                  <c:v>59.58</c:v>
                </c:pt>
                <c:pt idx="2">
                  <c:v>62.9</c:v>
                </c:pt>
                <c:pt idx="3">
                  <c:v>58.84</c:v>
                </c:pt>
                <c:pt idx="4">
                  <c:v>62.5</c:v>
                </c:pt>
              </c:numCache>
            </c:numRef>
          </c:val>
          <c:extLst>
            <c:ext xmlns:c16="http://schemas.microsoft.com/office/drawing/2014/chart" uri="{C3380CC4-5D6E-409C-BE32-E72D297353CC}">
              <c16:uniqueId val="{00000000-FCE2-45CE-B575-02ECF02A10AF}"/>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92.76</c:v>
                </c:pt>
                <c:pt idx="1">
                  <c:v>93.28</c:v>
                </c:pt>
                <c:pt idx="2">
                  <c:v>87.51</c:v>
                </c:pt>
                <c:pt idx="3">
                  <c:v>84.77</c:v>
                </c:pt>
                <c:pt idx="4">
                  <c:v>87.11</c:v>
                </c:pt>
              </c:numCache>
            </c:numRef>
          </c:val>
          <c:smooth val="0"/>
          <c:extLst>
            <c:ext xmlns:c16="http://schemas.microsoft.com/office/drawing/2014/chart" uri="{C3380CC4-5D6E-409C-BE32-E72D297353CC}">
              <c16:uniqueId val="{00000001-FCE2-45CE-B575-02ECF02A10AF}"/>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512.41999999999996</c:v>
                </c:pt>
                <c:pt idx="1">
                  <c:v>461.47</c:v>
                </c:pt>
                <c:pt idx="2">
                  <c:v>435.62</c:v>
                </c:pt>
                <c:pt idx="3">
                  <c:v>467.15</c:v>
                </c:pt>
                <c:pt idx="4">
                  <c:v>438.23</c:v>
                </c:pt>
              </c:numCache>
            </c:numRef>
          </c:val>
          <c:extLst>
            <c:ext xmlns:c16="http://schemas.microsoft.com/office/drawing/2014/chart" uri="{C3380CC4-5D6E-409C-BE32-E72D297353CC}">
              <c16:uniqueId val="{00000000-F17B-458E-9340-B7BAF5B28E72}"/>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208.67</c:v>
                </c:pt>
                <c:pt idx="1">
                  <c:v>208.29</c:v>
                </c:pt>
                <c:pt idx="2">
                  <c:v>218.42</c:v>
                </c:pt>
                <c:pt idx="3">
                  <c:v>227.27</c:v>
                </c:pt>
                <c:pt idx="4">
                  <c:v>223.98</c:v>
                </c:pt>
              </c:numCache>
            </c:numRef>
          </c:val>
          <c:smooth val="0"/>
          <c:extLst>
            <c:ext xmlns:c16="http://schemas.microsoft.com/office/drawing/2014/chart" uri="{C3380CC4-5D6E-409C-BE32-E72D297353CC}">
              <c16:uniqueId val="{00000001-F17B-458E-9340-B7BAF5B28E72}"/>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Y1"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岩手県　軽米町</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A8</v>
      </c>
      <c r="X8" s="83"/>
      <c r="Y8" s="83"/>
      <c r="Z8" s="83"/>
      <c r="AA8" s="83"/>
      <c r="AB8" s="83"/>
      <c r="AC8" s="83"/>
      <c r="AD8" s="83" t="str">
        <f>データ!$M$6</f>
        <v>非設置</v>
      </c>
      <c r="AE8" s="83"/>
      <c r="AF8" s="83"/>
      <c r="AG8" s="83"/>
      <c r="AH8" s="83"/>
      <c r="AI8" s="83"/>
      <c r="AJ8" s="83"/>
      <c r="AK8" s="4"/>
      <c r="AL8" s="71">
        <f>データ!$R$6</f>
        <v>8984</v>
      </c>
      <c r="AM8" s="71"/>
      <c r="AN8" s="71"/>
      <c r="AO8" s="71"/>
      <c r="AP8" s="71"/>
      <c r="AQ8" s="71"/>
      <c r="AR8" s="71"/>
      <c r="AS8" s="71"/>
      <c r="AT8" s="67">
        <f>データ!$S$6</f>
        <v>245.82</v>
      </c>
      <c r="AU8" s="68"/>
      <c r="AV8" s="68"/>
      <c r="AW8" s="68"/>
      <c r="AX8" s="68"/>
      <c r="AY8" s="68"/>
      <c r="AZ8" s="68"/>
      <c r="BA8" s="68"/>
      <c r="BB8" s="70">
        <f>データ!$T$6</f>
        <v>36.549999999999997</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57.9</v>
      </c>
      <c r="J10" s="68"/>
      <c r="K10" s="68"/>
      <c r="L10" s="68"/>
      <c r="M10" s="68"/>
      <c r="N10" s="68"/>
      <c r="O10" s="69"/>
      <c r="P10" s="70">
        <f>データ!$P$6</f>
        <v>80.02</v>
      </c>
      <c r="Q10" s="70"/>
      <c r="R10" s="70"/>
      <c r="S10" s="70"/>
      <c r="T10" s="70"/>
      <c r="U10" s="70"/>
      <c r="V10" s="70"/>
      <c r="W10" s="71">
        <f>データ!$Q$6</f>
        <v>5104</v>
      </c>
      <c r="X10" s="71"/>
      <c r="Y10" s="71"/>
      <c r="Z10" s="71"/>
      <c r="AA10" s="71"/>
      <c r="AB10" s="71"/>
      <c r="AC10" s="71"/>
      <c r="AD10" s="2"/>
      <c r="AE10" s="2"/>
      <c r="AF10" s="2"/>
      <c r="AG10" s="2"/>
      <c r="AH10" s="4"/>
      <c r="AI10" s="4"/>
      <c r="AJ10" s="4"/>
      <c r="AK10" s="4"/>
      <c r="AL10" s="71">
        <f>データ!$U$6</f>
        <v>6905</v>
      </c>
      <c r="AM10" s="71"/>
      <c r="AN10" s="71"/>
      <c r="AO10" s="71"/>
      <c r="AP10" s="71"/>
      <c r="AQ10" s="71"/>
      <c r="AR10" s="71"/>
      <c r="AS10" s="71"/>
      <c r="AT10" s="67">
        <f>データ!$V$6</f>
        <v>36.24</v>
      </c>
      <c r="AU10" s="68"/>
      <c r="AV10" s="68"/>
      <c r="AW10" s="68"/>
      <c r="AX10" s="68"/>
      <c r="AY10" s="68"/>
      <c r="AZ10" s="68"/>
      <c r="BA10" s="68"/>
      <c r="BB10" s="70">
        <f>データ!$W$6</f>
        <v>190.54</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111</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110</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112</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2XgisZT7qyP35y6y+ksxiZv37TvX2A96+2fTlKepmBOvgWGMcqrb7btwmwL9loMOKQMtiIwVZbn+wfzhqXyxtw==" saltValue="fsLd0zbHq009eTgokid2l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35017</v>
      </c>
      <c r="D6" s="34">
        <f t="shared" si="3"/>
        <v>46</v>
      </c>
      <c r="E6" s="34">
        <f t="shared" si="3"/>
        <v>1</v>
      </c>
      <c r="F6" s="34">
        <f t="shared" si="3"/>
        <v>0</v>
      </c>
      <c r="G6" s="34">
        <f t="shared" si="3"/>
        <v>1</v>
      </c>
      <c r="H6" s="34" t="str">
        <f t="shared" si="3"/>
        <v>岩手県　軽米町</v>
      </c>
      <c r="I6" s="34" t="str">
        <f t="shared" si="3"/>
        <v>法適用</v>
      </c>
      <c r="J6" s="34" t="str">
        <f t="shared" si="3"/>
        <v>水道事業</v>
      </c>
      <c r="K6" s="34" t="str">
        <f t="shared" si="3"/>
        <v>末端給水事業</v>
      </c>
      <c r="L6" s="34" t="str">
        <f t="shared" si="3"/>
        <v>A8</v>
      </c>
      <c r="M6" s="34" t="str">
        <f t="shared" si="3"/>
        <v>非設置</v>
      </c>
      <c r="N6" s="35" t="str">
        <f t="shared" si="3"/>
        <v>-</v>
      </c>
      <c r="O6" s="35">
        <f t="shared" si="3"/>
        <v>57.9</v>
      </c>
      <c r="P6" s="35">
        <f t="shared" si="3"/>
        <v>80.02</v>
      </c>
      <c r="Q6" s="35">
        <f t="shared" si="3"/>
        <v>5104</v>
      </c>
      <c r="R6" s="35">
        <f t="shared" si="3"/>
        <v>8984</v>
      </c>
      <c r="S6" s="35">
        <f t="shared" si="3"/>
        <v>245.82</v>
      </c>
      <c r="T6" s="35">
        <f t="shared" si="3"/>
        <v>36.549999999999997</v>
      </c>
      <c r="U6" s="35">
        <f t="shared" si="3"/>
        <v>6905</v>
      </c>
      <c r="V6" s="35">
        <f t="shared" si="3"/>
        <v>36.24</v>
      </c>
      <c r="W6" s="35">
        <f t="shared" si="3"/>
        <v>190.54</v>
      </c>
      <c r="X6" s="36">
        <f>IF(X7="",NA(),X7)</f>
        <v>101.13</v>
      </c>
      <c r="Y6" s="36">
        <f t="shared" ref="Y6:AG6" si="4">IF(Y7="",NA(),Y7)</f>
        <v>106.93</v>
      </c>
      <c r="Z6" s="36">
        <f t="shared" si="4"/>
        <v>111.1</v>
      </c>
      <c r="AA6" s="36">
        <f t="shared" si="4"/>
        <v>102.96</v>
      </c>
      <c r="AB6" s="36">
        <f t="shared" si="4"/>
        <v>106.4</v>
      </c>
      <c r="AC6" s="36">
        <f t="shared" si="4"/>
        <v>106.62</v>
      </c>
      <c r="AD6" s="36">
        <f t="shared" si="4"/>
        <v>107.95</v>
      </c>
      <c r="AE6" s="36">
        <f t="shared" si="4"/>
        <v>104.47</v>
      </c>
      <c r="AF6" s="36">
        <f t="shared" si="4"/>
        <v>103.81</v>
      </c>
      <c r="AG6" s="36">
        <f t="shared" si="4"/>
        <v>104.35</v>
      </c>
      <c r="AH6" s="35" t="str">
        <f>IF(AH7="","",IF(AH7="-","【-】","【"&amp;SUBSTITUTE(TEXT(AH7,"#,##0.00"),"-","△")&amp;"】"))</f>
        <v>【112.01】</v>
      </c>
      <c r="AI6" s="35">
        <f>IF(AI7="",NA(),AI7)</f>
        <v>0</v>
      </c>
      <c r="AJ6" s="35">
        <f t="shared" ref="AJ6:AR6" si="5">IF(AJ7="",NA(),AJ7)</f>
        <v>0</v>
      </c>
      <c r="AK6" s="35">
        <f t="shared" si="5"/>
        <v>0</v>
      </c>
      <c r="AL6" s="35">
        <f t="shared" si="5"/>
        <v>0</v>
      </c>
      <c r="AM6" s="35">
        <f t="shared" si="5"/>
        <v>0</v>
      </c>
      <c r="AN6" s="36">
        <f t="shared" si="5"/>
        <v>12.59</v>
      </c>
      <c r="AO6" s="36">
        <f t="shared" si="5"/>
        <v>12.44</v>
      </c>
      <c r="AP6" s="36">
        <f t="shared" si="5"/>
        <v>16.399999999999999</v>
      </c>
      <c r="AQ6" s="36">
        <f t="shared" si="5"/>
        <v>25.66</v>
      </c>
      <c r="AR6" s="36">
        <f t="shared" si="5"/>
        <v>21.69</v>
      </c>
      <c r="AS6" s="35" t="str">
        <f>IF(AS7="","",IF(AS7="-","【-】","【"&amp;SUBSTITUTE(TEXT(AS7,"#,##0.00"),"-","△")&amp;"】"))</f>
        <v>【1.08】</v>
      </c>
      <c r="AT6" s="36">
        <f>IF(AT7="",NA(),AT7)</f>
        <v>695.15</v>
      </c>
      <c r="AU6" s="36">
        <f t="shared" ref="AU6:BC6" si="6">IF(AU7="",NA(),AU7)</f>
        <v>653.52</v>
      </c>
      <c r="AV6" s="36">
        <f t="shared" si="6"/>
        <v>686.53</v>
      </c>
      <c r="AW6" s="36">
        <f t="shared" si="6"/>
        <v>651.73</v>
      </c>
      <c r="AX6" s="36">
        <f t="shared" si="6"/>
        <v>604.95000000000005</v>
      </c>
      <c r="AY6" s="36">
        <f t="shared" si="6"/>
        <v>416.14</v>
      </c>
      <c r="AZ6" s="36">
        <f t="shared" si="6"/>
        <v>371.89</v>
      </c>
      <c r="BA6" s="36">
        <f t="shared" si="6"/>
        <v>293.23</v>
      </c>
      <c r="BB6" s="36">
        <f t="shared" si="6"/>
        <v>300.14</v>
      </c>
      <c r="BC6" s="36">
        <f t="shared" si="6"/>
        <v>301.04000000000002</v>
      </c>
      <c r="BD6" s="35" t="str">
        <f>IF(BD7="","",IF(BD7="-","【-】","【"&amp;SUBSTITUTE(TEXT(BD7,"#,##0.00"),"-","△")&amp;"】"))</f>
        <v>【264.97】</v>
      </c>
      <c r="BE6" s="36">
        <f>IF(BE7="",NA(),BE7)</f>
        <v>1595.06</v>
      </c>
      <c r="BF6" s="36">
        <f t="shared" ref="BF6:BN6" si="7">IF(BF7="",NA(),BF7)</f>
        <v>1542.04</v>
      </c>
      <c r="BG6" s="36">
        <f t="shared" si="7"/>
        <v>1461.87</v>
      </c>
      <c r="BH6" s="36">
        <f t="shared" si="7"/>
        <v>1412.62</v>
      </c>
      <c r="BI6" s="36">
        <f t="shared" si="7"/>
        <v>1358.41</v>
      </c>
      <c r="BJ6" s="36">
        <f t="shared" si="7"/>
        <v>487.22</v>
      </c>
      <c r="BK6" s="36">
        <f t="shared" si="7"/>
        <v>483.11</v>
      </c>
      <c r="BL6" s="36">
        <f t="shared" si="7"/>
        <v>542.29999999999995</v>
      </c>
      <c r="BM6" s="36">
        <f t="shared" si="7"/>
        <v>566.65</v>
      </c>
      <c r="BN6" s="36">
        <f t="shared" si="7"/>
        <v>551.62</v>
      </c>
      <c r="BO6" s="35" t="str">
        <f>IF(BO7="","",IF(BO7="-","【-】","【"&amp;SUBSTITUTE(TEXT(BO7,"#,##0.00"),"-","△")&amp;"】"))</f>
        <v>【266.61】</v>
      </c>
      <c r="BP6" s="36">
        <f>IF(BP7="",NA(),BP7)</f>
        <v>53.6</v>
      </c>
      <c r="BQ6" s="36">
        <f t="shared" ref="BQ6:BY6" si="8">IF(BQ7="",NA(),BQ7)</f>
        <v>59.58</v>
      </c>
      <c r="BR6" s="36">
        <f t="shared" si="8"/>
        <v>62.9</v>
      </c>
      <c r="BS6" s="36">
        <f t="shared" si="8"/>
        <v>58.84</v>
      </c>
      <c r="BT6" s="36">
        <f t="shared" si="8"/>
        <v>62.5</v>
      </c>
      <c r="BU6" s="36">
        <f t="shared" si="8"/>
        <v>92.76</v>
      </c>
      <c r="BV6" s="36">
        <f t="shared" si="8"/>
        <v>93.28</v>
      </c>
      <c r="BW6" s="36">
        <f t="shared" si="8"/>
        <v>87.51</v>
      </c>
      <c r="BX6" s="36">
        <f t="shared" si="8"/>
        <v>84.77</v>
      </c>
      <c r="BY6" s="36">
        <f t="shared" si="8"/>
        <v>87.11</v>
      </c>
      <c r="BZ6" s="35" t="str">
        <f>IF(BZ7="","",IF(BZ7="-","【-】","【"&amp;SUBSTITUTE(TEXT(BZ7,"#,##0.00"),"-","△")&amp;"】"))</f>
        <v>【103.24】</v>
      </c>
      <c r="CA6" s="36">
        <f>IF(CA7="",NA(),CA7)</f>
        <v>512.41999999999996</v>
      </c>
      <c r="CB6" s="36">
        <f t="shared" ref="CB6:CJ6" si="9">IF(CB7="",NA(),CB7)</f>
        <v>461.47</v>
      </c>
      <c r="CC6" s="36">
        <f t="shared" si="9"/>
        <v>435.62</v>
      </c>
      <c r="CD6" s="36">
        <f t="shared" si="9"/>
        <v>467.15</v>
      </c>
      <c r="CE6" s="36">
        <f t="shared" si="9"/>
        <v>438.23</v>
      </c>
      <c r="CF6" s="36">
        <f t="shared" si="9"/>
        <v>208.67</v>
      </c>
      <c r="CG6" s="36">
        <f t="shared" si="9"/>
        <v>208.29</v>
      </c>
      <c r="CH6" s="36">
        <f t="shared" si="9"/>
        <v>218.42</v>
      </c>
      <c r="CI6" s="36">
        <f t="shared" si="9"/>
        <v>227.27</v>
      </c>
      <c r="CJ6" s="36">
        <f t="shared" si="9"/>
        <v>223.98</v>
      </c>
      <c r="CK6" s="35" t="str">
        <f>IF(CK7="","",IF(CK7="-","【-】","【"&amp;SUBSTITUTE(TEXT(CK7,"#,##0.00"),"-","△")&amp;"】"))</f>
        <v>【168.38】</v>
      </c>
      <c r="CL6" s="36">
        <f>IF(CL7="",NA(),CL7)</f>
        <v>68.89</v>
      </c>
      <c r="CM6" s="36">
        <f t="shared" ref="CM6:CU6" si="10">IF(CM7="",NA(),CM7)</f>
        <v>71.67</v>
      </c>
      <c r="CN6" s="36">
        <f t="shared" si="10"/>
        <v>67.58</v>
      </c>
      <c r="CO6" s="36">
        <f t="shared" si="10"/>
        <v>69.47</v>
      </c>
      <c r="CP6" s="36">
        <f t="shared" si="10"/>
        <v>69.62</v>
      </c>
      <c r="CQ6" s="36">
        <f t="shared" si="10"/>
        <v>49.08</v>
      </c>
      <c r="CR6" s="36">
        <f t="shared" si="10"/>
        <v>49.32</v>
      </c>
      <c r="CS6" s="36">
        <f t="shared" si="10"/>
        <v>50.24</v>
      </c>
      <c r="CT6" s="36">
        <f t="shared" si="10"/>
        <v>50.29</v>
      </c>
      <c r="CU6" s="36">
        <f t="shared" si="10"/>
        <v>49.64</v>
      </c>
      <c r="CV6" s="35" t="str">
        <f>IF(CV7="","",IF(CV7="-","【-】","【"&amp;SUBSTITUTE(TEXT(CV7,"#,##0.00"),"-","△")&amp;"】"))</f>
        <v>【60.00】</v>
      </c>
      <c r="CW6" s="36">
        <f>IF(CW7="",NA(),CW7)</f>
        <v>66.25</v>
      </c>
      <c r="CX6" s="36">
        <f t="shared" ref="CX6:DF6" si="11">IF(CX7="",NA(),CX7)</f>
        <v>65.38</v>
      </c>
      <c r="CY6" s="36">
        <f t="shared" si="11"/>
        <v>67.52</v>
      </c>
      <c r="CZ6" s="36">
        <f t="shared" si="11"/>
        <v>65.680000000000007</v>
      </c>
      <c r="DA6" s="36">
        <f t="shared" si="11"/>
        <v>65.58</v>
      </c>
      <c r="DB6" s="36">
        <f t="shared" si="11"/>
        <v>79.3</v>
      </c>
      <c r="DC6" s="36">
        <f t="shared" si="11"/>
        <v>79.34</v>
      </c>
      <c r="DD6" s="36">
        <f t="shared" si="11"/>
        <v>78.650000000000006</v>
      </c>
      <c r="DE6" s="36">
        <f t="shared" si="11"/>
        <v>77.73</v>
      </c>
      <c r="DF6" s="36">
        <f t="shared" si="11"/>
        <v>78.09</v>
      </c>
      <c r="DG6" s="35" t="str">
        <f>IF(DG7="","",IF(DG7="-","【-】","【"&amp;SUBSTITUTE(TEXT(DG7,"#,##0.00"),"-","△")&amp;"】"))</f>
        <v>【89.80】</v>
      </c>
      <c r="DH6" s="36">
        <f>IF(DH7="",NA(),DH7)</f>
        <v>45.03</v>
      </c>
      <c r="DI6" s="36">
        <f t="shared" ref="DI6:DQ6" si="12">IF(DI7="",NA(),DI7)</f>
        <v>44.71</v>
      </c>
      <c r="DJ6" s="36">
        <f t="shared" si="12"/>
        <v>46.71</v>
      </c>
      <c r="DK6" s="36">
        <f t="shared" si="12"/>
        <v>47.94</v>
      </c>
      <c r="DL6" s="36">
        <f t="shared" si="12"/>
        <v>49.68</v>
      </c>
      <c r="DM6" s="36">
        <f t="shared" si="12"/>
        <v>47.44</v>
      </c>
      <c r="DN6" s="36">
        <f t="shared" si="12"/>
        <v>48.3</v>
      </c>
      <c r="DO6" s="36">
        <f t="shared" si="12"/>
        <v>45.14</v>
      </c>
      <c r="DP6" s="36">
        <f t="shared" si="12"/>
        <v>45.85</v>
      </c>
      <c r="DQ6" s="36">
        <f t="shared" si="12"/>
        <v>47.31</v>
      </c>
      <c r="DR6" s="35" t="str">
        <f>IF(DR7="","",IF(DR7="-","【-】","【"&amp;SUBSTITUTE(TEXT(DR7,"#,##0.00"),"-","△")&amp;"】"))</f>
        <v>【49.59】</v>
      </c>
      <c r="DS6" s="36">
        <f>IF(DS7="",NA(),DS7)</f>
        <v>3.71</v>
      </c>
      <c r="DT6" s="36">
        <f t="shared" ref="DT6:EB6" si="13">IF(DT7="",NA(),DT7)</f>
        <v>6.56</v>
      </c>
      <c r="DU6" s="36">
        <f t="shared" si="13"/>
        <v>7.54</v>
      </c>
      <c r="DV6" s="36">
        <f t="shared" si="13"/>
        <v>6.73</v>
      </c>
      <c r="DW6" s="36">
        <f t="shared" si="13"/>
        <v>6.65</v>
      </c>
      <c r="DX6" s="36">
        <f t="shared" si="13"/>
        <v>11.16</v>
      </c>
      <c r="DY6" s="36">
        <f t="shared" si="13"/>
        <v>12.43</v>
      </c>
      <c r="DZ6" s="36">
        <f t="shared" si="13"/>
        <v>13.58</v>
      </c>
      <c r="EA6" s="36">
        <f t="shared" si="13"/>
        <v>14.13</v>
      </c>
      <c r="EB6" s="36">
        <f t="shared" si="13"/>
        <v>16.77</v>
      </c>
      <c r="EC6" s="35" t="str">
        <f>IF(EC7="","",IF(EC7="-","【-】","【"&amp;SUBSTITUTE(TEXT(EC7,"#,##0.00"),"-","△")&amp;"】"))</f>
        <v>【19.44】</v>
      </c>
      <c r="ED6" s="36">
        <f>IF(ED7="",NA(),ED7)</f>
        <v>0.93</v>
      </c>
      <c r="EE6" s="36">
        <f t="shared" ref="EE6:EM6" si="14">IF(EE7="",NA(),EE7)</f>
        <v>1.04</v>
      </c>
      <c r="EF6" s="36">
        <f t="shared" si="14"/>
        <v>0.55000000000000004</v>
      </c>
      <c r="EG6" s="36">
        <f t="shared" si="14"/>
        <v>0.98</v>
      </c>
      <c r="EH6" s="36">
        <f t="shared" si="14"/>
        <v>0.79</v>
      </c>
      <c r="EI6" s="36">
        <f t="shared" si="14"/>
        <v>0.65</v>
      </c>
      <c r="EJ6" s="36">
        <f t="shared" si="14"/>
        <v>0.46</v>
      </c>
      <c r="EK6" s="36">
        <f t="shared" si="14"/>
        <v>0.44</v>
      </c>
      <c r="EL6" s="36">
        <f t="shared" si="14"/>
        <v>0.52</v>
      </c>
      <c r="EM6" s="36">
        <f t="shared" si="14"/>
        <v>0.47</v>
      </c>
      <c r="EN6" s="35" t="str">
        <f>IF(EN7="","",IF(EN7="-","【-】","【"&amp;SUBSTITUTE(TEXT(EN7,"#,##0.00"),"-","△")&amp;"】"))</f>
        <v>【0.68】</v>
      </c>
    </row>
    <row r="7" spans="1:144" s="37" customFormat="1" x14ac:dyDescent="0.15">
      <c r="A7" s="29"/>
      <c r="B7" s="38">
        <v>2019</v>
      </c>
      <c r="C7" s="38">
        <v>35017</v>
      </c>
      <c r="D7" s="38">
        <v>46</v>
      </c>
      <c r="E7" s="38">
        <v>1</v>
      </c>
      <c r="F7" s="38">
        <v>0</v>
      </c>
      <c r="G7" s="38">
        <v>1</v>
      </c>
      <c r="H7" s="38" t="s">
        <v>93</v>
      </c>
      <c r="I7" s="38" t="s">
        <v>94</v>
      </c>
      <c r="J7" s="38" t="s">
        <v>95</v>
      </c>
      <c r="K7" s="38" t="s">
        <v>96</v>
      </c>
      <c r="L7" s="38" t="s">
        <v>97</v>
      </c>
      <c r="M7" s="38" t="s">
        <v>98</v>
      </c>
      <c r="N7" s="39" t="s">
        <v>99</v>
      </c>
      <c r="O7" s="39">
        <v>57.9</v>
      </c>
      <c r="P7" s="39">
        <v>80.02</v>
      </c>
      <c r="Q7" s="39">
        <v>5104</v>
      </c>
      <c r="R7" s="39">
        <v>8984</v>
      </c>
      <c r="S7" s="39">
        <v>245.82</v>
      </c>
      <c r="T7" s="39">
        <v>36.549999999999997</v>
      </c>
      <c r="U7" s="39">
        <v>6905</v>
      </c>
      <c r="V7" s="39">
        <v>36.24</v>
      </c>
      <c r="W7" s="39">
        <v>190.54</v>
      </c>
      <c r="X7" s="39">
        <v>101.13</v>
      </c>
      <c r="Y7" s="39">
        <v>106.93</v>
      </c>
      <c r="Z7" s="39">
        <v>111.1</v>
      </c>
      <c r="AA7" s="39">
        <v>102.96</v>
      </c>
      <c r="AB7" s="39">
        <v>106.4</v>
      </c>
      <c r="AC7" s="39">
        <v>106.62</v>
      </c>
      <c r="AD7" s="39">
        <v>107.95</v>
      </c>
      <c r="AE7" s="39">
        <v>104.47</v>
      </c>
      <c r="AF7" s="39">
        <v>103.81</v>
      </c>
      <c r="AG7" s="39">
        <v>104.35</v>
      </c>
      <c r="AH7" s="39">
        <v>112.01</v>
      </c>
      <c r="AI7" s="39">
        <v>0</v>
      </c>
      <c r="AJ7" s="39">
        <v>0</v>
      </c>
      <c r="AK7" s="39">
        <v>0</v>
      </c>
      <c r="AL7" s="39">
        <v>0</v>
      </c>
      <c r="AM7" s="39">
        <v>0</v>
      </c>
      <c r="AN7" s="39">
        <v>12.59</v>
      </c>
      <c r="AO7" s="39">
        <v>12.44</v>
      </c>
      <c r="AP7" s="39">
        <v>16.399999999999999</v>
      </c>
      <c r="AQ7" s="39">
        <v>25.66</v>
      </c>
      <c r="AR7" s="39">
        <v>21.69</v>
      </c>
      <c r="AS7" s="39">
        <v>1.08</v>
      </c>
      <c r="AT7" s="39">
        <v>695.15</v>
      </c>
      <c r="AU7" s="39">
        <v>653.52</v>
      </c>
      <c r="AV7" s="39">
        <v>686.53</v>
      </c>
      <c r="AW7" s="39">
        <v>651.73</v>
      </c>
      <c r="AX7" s="39">
        <v>604.95000000000005</v>
      </c>
      <c r="AY7" s="39">
        <v>416.14</v>
      </c>
      <c r="AZ7" s="39">
        <v>371.89</v>
      </c>
      <c r="BA7" s="39">
        <v>293.23</v>
      </c>
      <c r="BB7" s="39">
        <v>300.14</v>
      </c>
      <c r="BC7" s="39">
        <v>301.04000000000002</v>
      </c>
      <c r="BD7" s="39">
        <v>264.97000000000003</v>
      </c>
      <c r="BE7" s="39">
        <v>1595.06</v>
      </c>
      <c r="BF7" s="39">
        <v>1542.04</v>
      </c>
      <c r="BG7" s="39">
        <v>1461.87</v>
      </c>
      <c r="BH7" s="39">
        <v>1412.62</v>
      </c>
      <c r="BI7" s="39">
        <v>1358.41</v>
      </c>
      <c r="BJ7" s="39">
        <v>487.22</v>
      </c>
      <c r="BK7" s="39">
        <v>483.11</v>
      </c>
      <c r="BL7" s="39">
        <v>542.29999999999995</v>
      </c>
      <c r="BM7" s="39">
        <v>566.65</v>
      </c>
      <c r="BN7" s="39">
        <v>551.62</v>
      </c>
      <c r="BO7" s="39">
        <v>266.61</v>
      </c>
      <c r="BP7" s="39">
        <v>53.6</v>
      </c>
      <c r="BQ7" s="39">
        <v>59.58</v>
      </c>
      <c r="BR7" s="39">
        <v>62.9</v>
      </c>
      <c r="BS7" s="39">
        <v>58.84</v>
      </c>
      <c r="BT7" s="39">
        <v>62.5</v>
      </c>
      <c r="BU7" s="39">
        <v>92.76</v>
      </c>
      <c r="BV7" s="39">
        <v>93.28</v>
      </c>
      <c r="BW7" s="39">
        <v>87.51</v>
      </c>
      <c r="BX7" s="39">
        <v>84.77</v>
      </c>
      <c r="BY7" s="39">
        <v>87.11</v>
      </c>
      <c r="BZ7" s="39">
        <v>103.24</v>
      </c>
      <c r="CA7" s="39">
        <v>512.41999999999996</v>
      </c>
      <c r="CB7" s="39">
        <v>461.47</v>
      </c>
      <c r="CC7" s="39">
        <v>435.62</v>
      </c>
      <c r="CD7" s="39">
        <v>467.15</v>
      </c>
      <c r="CE7" s="39">
        <v>438.23</v>
      </c>
      <c r="CF7" s="39">
        <v>208.67</v>
      </c>
      <c r="CG7" s="39">
        <v>208.29</v>
      </c>
      <c r="CH7" s="39">
        <v>218.42</v>
      </c>
      <c r="CI7" s="39">
        <v>227.27</v>
      </c>
      <c r="CJ7" s="39">
        <v>223.98</v>
      </c>
      <c r="CK7" s="39">
        <v>168.38</v>
      </c>
      <c r="CL7" s="39">
        <v>68.89</v>
      </c>
      <c r="CM7" s="39">
        <v>71.67</v>
      </c>
      <c r="CN7" s="39">
        <v>67.58</v>
      </c>
      <c r="CO7" s="39">
        <v>69.47</v>
      </c>
      <c r="CP7" s="39">
        <v>69.62</v>
      </c>
      <c r="CQ7" s="39">
        <v>49.08</v>
      </c>
      <c r="CR7" s="39">
        <v>49.32</v>
      </c>
      <c r="CS7" s="39">
        <v>50.24</v>
      </c>
      <c r="CT7" s="39">
        <v>50.29</v>
      </c>
      <c r="CU7" s="39">
        <v>49.64</v>
      </c>
      <c r="CV7" s="39">
        <v>60</v>
      </c>
      <c r="CW7" s="39">
        <v>66.25</v>
      </c>
      <c r="CX7" s="39">
        <v>65.38</v>
      </c>
      <c r="CY7" s="39">
        <v>67.52</v>
      </c>
      <c r="CZ7" s="39">
        <v>65.680000000000007</v>
      </c>
      <c r="DA7" s="39">
        <v>65.58</v>
      </c>
      <c r="DB7" s="39">
        <v>79.3</v>
      </c>
      <c r="DC7" s="39">
        <v>79.34</v>
      </c>
      <c r="DD7" s="39">
        <v>78.650000000000006</v>
      </c>
      <c r="DE7" s="39">
        <v>77.73</v>
      </c>
      <c r="DF7" s="39">
        <v>78.09</v>
      </c>
      <c r="DG7" s="39">
        <v>89.8</v>
      </c>
      <c r="DH7" s="39">
        <v>45.03</v>
      </c>
      <c r="DI7" s="39">
        <v>44.71</v>
      </c>
      <c r="DJ7" s="39">
        <v>46.71</v>
      </c>
      <c r="DK7" s="39">
        <v>47.94</v>
      </c>
      <c r="DL7" s="39">
        <v>49.68</v>
      </c>
      <c r="DM7" s="39">
        <v>47.44</v>
      </c>
      <c r="DN7" s="39">
        <v>48.3</v>
      </c>
      <c r="DO7" s="39">
        <v>45.14</v>
      </c>
      <c r="DP7" s="39">
        <v>45.85</v>
      </c>
      <c r="DQ7" s="39">
        <v>47.31</v>
      </c>
      <c r="DR7" s="39">
        <v>49.59</v>
      </c>
      <c r="DS7" s="39">
        <v>3.71</v>
      </c>
      <c r="DT7" s="39">
        <v>6.56</v>
      </c>
      <c r="DU7" s="39">
        <v>7.54</v>
      </c>
      <c r="DV7" s="39">
        <v>6.73</v>
      </c>
      <c r="DW7" s="39">
        <v>6.65</v>
      </c>
      <c r="DX7" s="39">
        <v>11.16</v>
      </c>
      <c r="DY7" s="39">
        <v>12.43</v>
      </c>
      <c r="DZ7" s="39">
        <v>13.58</v>
      </c>
      <c r="EA7" s="39">
        <v>14.13</v>
      </c>
      <c r="EB7" s="39">
        <v>16.77</v>
      </c>
      <c r="EC7" s="39">
        <v>19.440000000000001</v>
      </c>
      <c r="ED7" s="39">
        <v>0.93</v>
      </c>
      <c r="EE7" s="39">
        <v>1.04</v>
      </c>
      <c r="EF7" s="39">
        <v>0.55000000000000004</v>
      </c>
      <c r="EG7" s="39">
        <v>0.98</v>
      </c>
      <c r="EH7" s="39">
        <v>0.79</v>
      </c>
      <c r="EI7" s="39">
        <v>0.65</v>
      </c>
      <c r="EJ7" s="39">
        <v>0.46</v>
      </c>
      <c r="EK7" s="39">
        <v>0.44</v>
      </c>
      <c r="EL7" s="39">
        <v>0.52</v>
      </c>
      <c r="EM7" s="39">
        <v>0.47</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107</v>
      </c>
      <c r="E13" t="s">
        <v>107</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市町村課</cp:lastModifiedBy>
  <cp:lastPrinted>2021-01-27T04:42:34Z</cp:lastPrinted>
  <dcterms:created xsi:type="dcterms:W3CDTF">2020-12-04T02:03:03Z</dcterms:created>
  <dcterms:modified xsi:type="dcterms:W3CDTF">2021-01-27T04:42:36Z</dcterms:modified>
  <cp:category/>
</cp:coreProperties>
</file>