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0_下水道チーム\08_調査報告関係\3_庁舎内調査\財政課\01_公営企業に係る経営比較分析表の分析等について\20210113_経営比較分析表等\回答\"/>
    </mc:Choice>
  </mc:AlternateContent>
  <workbookProtection workbookAlgorithmName="SHA-512" workbookHashValue="CGa/AvD54VS6fq7+d5O8AmFEN/37/DEFuPf8NgFGzLBE9bKf0TgDAN5/Qv+lCwGnbNxRnJbVJcwWt7bWdu9ERw==" workbookSaltValue="LXnPiJOAmlmrJ7HHTJdV1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<sst xmlns="http://schemas.openxmlformats.org/spreadsheetml/2006/main" count="236" uniqueCount="120">
  <si>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</si>
  <si>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</si>
  <si>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</si>
  <si>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</si>
  <si>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</si>
  <si>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</si>
  <si>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</si>
  <si>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</si>
  <si>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</si>
  <si>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</si>
  <si>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</si>
  <si>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</si>
  <si>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</si>
  <si>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</si>
  <si>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</si>
  <si>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</si>
  <si>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</si>
  <si>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</si>
  <si>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</si>
  <si>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</si>
  <si>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</si>
  <si>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</si>
  <si>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</si>
  <si>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</si>
  <si>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</si>
  <si>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</si>
  <si>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</si>
  <si>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</si>
  <si>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</si>
  <si>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</si>
  <si>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</si>
  <si>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</si>
  <si>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</si>
  <si>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</si>
  <si>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</si>
  <si>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</si>
  <si>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</si>
  <si>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</si>
  <si>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</si>
  <si>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</si>
  <si>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</si>
  <si>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</si>
  <si>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</si>
  <si>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</si>
  <si>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</si>
  <si>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</si>
  <si>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</si>
  <si>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</si>
  <si>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</si>
  <si>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</si>
  <si>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</si>
  <si>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</si>
  <si>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</si>
  <si>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</si>
  <si>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</si>
  <si>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</si>
  <si>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</si>
  <si>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</si>
  <si>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</si>
  <si>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</si>
  <si>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</si>
  <si>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</si>
  <si>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</si>
  <si>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</si>
  <si>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</si>
  <si>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</si>
  <si>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</si>
  <si>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</si>
  <si>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</si>
  <si>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</si>
  <si>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</si>
  <si>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</si>
  <si>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</si>
  <si>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</si>
  <si>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</si>
  <si>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</si>
  <si>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</si>
  <si>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</si>
  <si>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</si>
  <si>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</si>
  <si>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</si>
  <si>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</si>
  <si>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</si>
  <si>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</si>
  <si>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</si>
  <si>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</si>
  <si>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</si>
  <si>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</si>
  <si>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</si>
  <si>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</si>
  <si>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</si>
  <si>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</si>
  <si>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</si>
  <si>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</si>
  <si>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</si>
  <si>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</si>
  <si>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</si>
  <si>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</si>
  <si>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山田町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</si>
  <si>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</si>
  <si>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</si>
  <si>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</si>
  <si>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</si>
  <si>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</si>
  <si>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</si>
  <si>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</si>
  <si>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</si>
  <si>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</si>
  <si>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</si>
  <si>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</si>
  <si>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</si>
  <si>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</si>
  <si>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</si>
  <si>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</si>
  <si>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</si>
  <si>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</si>
  <si>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</si>
  <si>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平成23年3月に発生した東日本大震災後、復興事業により、新たな処理場の供用開始、供用開始区域の拡大があり、また、住宅再建が進み接続数も増え、使用料収入は増加している。
①収益的収支比率は、接続数が伸びたことにより収入が増加し、前年から2.45ポイント改善された。
④企業債残高対事業規模比率は、２７年に終末処理場建設に係る多額の借入れを行ったことや管渠布設工事も行っているため多額である。
⑤経費回収率は100％を下回っており、一般会計からの繰入金に依存しているが、山田・織笠地区で住宅再建が進み、使用料収入が増加し前年より4.53ポイント改善した。
⑥汚水処理原価は、249.17円となり前年から5.88円増加している。
⑦施設利用率は、山田処理区の供用開始区域を拡大しているため34.65ポイントと類似団体平均値より低い値である。
⑧水洗化率は、山田処理区の供用開始区域を拡大していることとから減少している。</t>
    <rPh sb="168" eb="169">
      <t>オコナ</t>
    </rPh>
    <rPh sb="295" eb="297">
      <t>ゼンネン</t>
    </rPh>
    <rPh sb="303" eb="304">
      <t>エン</t>
    </rPh>
    <rPh sb="304" eb="306">
      <t>ゾウカ</t>
    </rPh>
    <rPh sb="333" eb="335">
      <t>カクダイ</t>
    </rPh>
    <rPh sb="351" eb="353">
      <t>ルイジ</t>
    </rPh>
    <rPh sb="353" eb="355">
      <t>ダンタイ</t>
    </rPh>
    <rPh sb="355" eb="357">
      <t>ヘイキン</t>
    </rPh>
    <rPh sb="357" eb="358">
      <t>チ</t>
    </rPh>
    <rPh sb="360" eb="361">
      <t>ヒク</t>
    </rPh>
    <rPh sb="362" eb="363">
      <t>アタイ</t>
    </rPh>
    <phoneticPr fontId="4"/>
  </si>
  <si>
    <t>管渠改善率は、１％未満である。現在、下水道整備計画により管渠整備をしているが、将来的には老朽化した管渠を計画的に改善していく必要がある。</t>
    <rPh sb="28" eb="30">
      <t>カンキョ</t>
    </rPh>
    <rPh sb="30" eb="32">
      <t>セイビ</t>
    </rPh>
    <rPh sb="62" eb="64">
      <t>ヒツヨウ</t>
    </rPh>
    <phoneticPr fontId="4"/>
  </si>
  <si>
    <t>全体的に経営は赤字である。使用料収入のみでは地方債償還金などを賄えず、一般会計からの繰入金に依存している。
今後は、水洗化率の向上や適切な使用料の設定により経営改善を推進する必要がある。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</si>
</sst>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01-4ACF-B07F-AD63B7B63A1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9601-4ACF-B07F-AD63B7B63A1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39.86</c:v>
                </c:pt>
                <c:pt idx="1">
                  <c:v>18.11</c:v>
                </c:pt>
                <c:pt idx="2">
                  <c:v>22.16</c:v>
                </c:pt>
                <c:pt idx="3">
                  <c:v>32.76</c:v>
                </c:pt>
                <c:pt idx="4">
                  <c:v>34.65</c:v>
                </c:pt>
              </c:numCache>
            </c:numRef>
          </c:val>
          <c:extLst>
            <c:ext xmlns:c16="http://schemas.microsoft.com/office/drawing/2014/chart" uri="{C3380CC4-5D6E-409C-BE32-E72D297353CC}">
              <c16:uniqueId val="{00000000-A8EF-4D7A-89A1-408F805773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A8EF-4D7A-89A1-408F805773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70.58</c:v>
                </c:pt>
                <c:pt idx="1">
                  <c:v>71.28</c:v>
                </c:pt>
                <c:pt idx="2">
                  <c:v>62.72</c:v>
                </c:pt>
                <c:pt idx="3">
                  <c:v>58.29</c:v>
                </c:pt>
                <c:pt idx="4">
                  <c:v>51.65</c:v>
                </c:pt>
              </c:numCache>
            </c:numRef>
          </c:val>
          <c:extLst>
            <c:ext xmlns:c16="http://schemas.microsoft.com/office/drawing/2014/chart" uri="{C3380CC4-5D6E-409C-BE32-E72D297353CC}">
              <c16:uniqueId val="{00000000-3275-40CC-8633-2F98A478AF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3275-40CC-8633-2F98A478AF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78.83</c:v>
                </c:pt>
                <c:pt idx="1">
                  <c:v>85.69</c:v>
                </c:pt>
                <c:pt idx="2">
                  <c:v>72.040000000000006</c:v>
                </c:pt>
                <c:pt idx="3">
                  <c:v>75.84</c:v>
                </c:pt>
                <c:pt idx="4">
                  <c:v>78.290000000000006</c:v>
                </c:pt>
              </c:numCache>
            </c:numRef>
          </c:val>
          <c:extLst>
            <c:ext xmlns:c16="http://schemas.microsoft.com/office/drawing/2014/chart" uri="{C3380CC4-5D6E-409C-BE32-E72D297353CC}">
              <c16:uniqueId val="{00000000-3E5A-47CD-9B37-39DA1116F63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5A-47CD-9B37-39DA1116F63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42-465D-91D2-DB5B12459E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42-465D-91D2-DB5B12459E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41-419A-AF4C-2C6D3E2D3F4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41-419A-AF4C-2C6D3E2D3F4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8D-4CB0-ACE2-449170EA34B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8D-4CB0-ACE2-449170EA34B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F1-418B-9070-3D1DA38087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F1-418B-9070-3D1DA38087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6071.03</c:v>
                </c:pt>
                <c:pt idx="1">
                  <c:v>1726.94</c:v>
                </c:pt>
                <c:pt idx="2">
                  <c:v>1324.23</c:v>
                </c:pt>
                <c:pt idx="3">
                  <c:v>1176.6199999999999</c:v>
                </c:pt>
                <c:pt idx="4">
                  <c:v>1069.69</c:v>
                </c:pt>
              </c:numCache>
            </c:numRef>
          </c:val>
          <c:extLst>
            <c:ext xmlns:c16="http://schemas.microsoft.com/office/drawing/2014/chart" uri="{C3380CC4-5D6E-409C-BE32-E72D297353CC}">
              <c16:uniqueId val="{00000000-2847-4DE7-840A-B36A722494F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2847-4DE7-840A-B36A722494F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53.58</c:v>
                </c:pt>
                <c:pt idx="1">
                  <c:v>46.91</c:v>
                </c:pt>
                <c:pt idx="2">
                  <c:v>45.64</c:v>
                </c:pt>
                <c:pt idx="3">
                  <c:v>55.98</c:v>
                </c:pt>
                <c:pt idx="4">
                  <c:v>60.51</c:v>
                </c:pt>
              </c:numCache>
            </c:numRef>
          </c:val>
          <c:extLst>
            <c:ext xmlns:c16="http://schemas.microsoft.com/office/drawing/2014/chart" uri="{C3380CC4-5D6E-409C-BE32-E72D297353CC}">
              <c16:uniqueId val="{00000000-DD2F-4C35-84F3-2D8FA570CF3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DD2F-4C35-84F3-2D8FA570CF3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286.55</c:v>
                </c:pt>
                <c:pt idx="1">
                  <c:v>325.91000000000003</c:v>
                </c:pt>
                <c:pt idx="2">
                  <c:v>331.78</c:v>
                </c:pt>
                <c:pt idx="3">
                  <c:v>243.29</c:v>
                </c:pt>
                <c:pt idx="4">
                  <c:v>249.17</c:v>
                </c:pt>
              </c:numCache>
            </c:numRef>
          </c:val>
          <c:extLst>
            <c:ext xmlns:c16="http://schemas.microsoft.com/office/drawing/2014/chart" uri="{C3380CC4-5D6E-409C-BE32-E72D297353CC}">
              <c16:uniqueId val="{00000000-6E22-4CEF-8B53-DFAEF0139F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6E22-4CEF-8B53-DFAEF0139F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山田町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15330</v>
      </c>
      <c r="AM8" s="51"/>
      <c r="AN8" s="51"/>
      <c r="AO8" s="51"/>
      <c r="AP8" s="51"/>
      <c r="AQ8" s="51"/>
      <c r="AR8" s="51"/>
      <c r="AS8" s="51"/>
      <c r="AT8" s="46">
        <f>データ!T6</f>
        <v>262.81</v>
      </c>
      <c r="AU8" s="46"/>
      <c r="AV8" s="46"/>
      <c r="AW8" s="46"/>
      <c r="AX8" s="46"/>
      <c r="AY8" s="46"/>
      <c r="AZ8" s="46"/>
      <c r="BA8" s="46"/>
      <c r="BB8" s="46">
        <f>データ!U6</f>
        <v>58.33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46.29</v>
      </c>
      <c r="Q10" s="46"/>
      <c r="R10" s="46"/>
      <c r="S10" s="46"/>
      <c r="T10" s="46"/>
      <c r="U10" s="46"/>
      <c r="V10" s="46"/>
      <c r="W10" s="46">
        <f>データ!Q6</f>
        <v>105.62</v>
      </c>
      <c r="X10" s="46"/>
      <c r="Y10" s="46"/>
      <c r="Z10" s="46"/>
      <c r="AA10" s="46"/>
      <c r="AB10" s="46"/>
      <c r="AC10" s="46"/>
      <c r="AD10" s="51">
        <f>データ!R6</f>
        <v>2879</v>
      </c>
      <c r="AE10" s="51"/>
      <c r="AF10" s="51"/>
      <c r="AG10" s="51"/>
      <c r="AH10" s="51"/>
      <c r="AI10" s="51"/>
      <c r="AJ10" s="51"/>
      <c r="AK10" s="2"/>
      <c r="AL10" s="51">
        <f>データ!V6</f>
        <v>7050</v>
      </c>
      <c r="AM10" s="51"/>
      <c r="AN10" s="51"/>
      <c r="AO10" s="51"/>
      <c r="AP10" s="51"/>
      <c r="AQ10" s="51"/>
      <c r="AR10" s="51"/>
      <c r="AS10" s="51"/>
      <c r="AT10" s="46">
        <f>データ!W6</f>
        <v>2.97</v>
      </c>
      <c r="AU10" s="46"/>
      <c r="AV10" s="46"/>
      <c r="AW10" s="46"/>
      <c r="AX10" s="46"/>
      <c r="AY10" s="46"/>
      <c r="AZ10" s="46"/>
      <c r="BA10" s="46"/>
      <c r="BB10" s="46">
        <f>データ!X6</f>
        <v>2373.7399999999998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UZgIkWdtgVA4DSfvr9HVrVI6iMdpIvTKLE8TSGcYHWPO7MWaT2MLvh3JgvN2qgzah7jX9BYvP8YAg59GqmOeFg==" saltValue="mgzljTzBh6Y/8yGnIlUOy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34827</v>
      </c>
      <c r="D6" s="33">
        <f t="shared" si="3"/>
        <v>47</v>
      </c>
      <c r="E6" s="33">
        <f t="shared" si="3"/>
        <v>17</v>
      </c>
      <c r="F6" s="33">
        <f t="shared" si="3"/>
        <v>1</v>
      </c>
      <c r="G6" s="33">
        <f t="shared" si="3"/>
        <v>0</v>
      </c>
      <c r="H6" s="33" t="str">
        <f t="shared" si="3"/>
        <v>岩手県　山田町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46.29</v>
      </c>
      <c r="Q6" s="34">
        <f t="shared" si="3"/>
        <v>105.62</v>
      </c>
      <c r="R6" s="34">
        <f t="shared" si="3"/>
        <v>2879</v>
      </c>
      <c r="S6" s="34">
        <f t="shared" si="3"/>
        <v>15330</v>
      </c>
      <c r="T6" s="34">
        <f t="shared" si="3"/>
        <v>262.81</v>
      </c>
      <c r="U6" s="34">
        <f t="shared" si="3"/>
        <v>58.33</v>
      </c>
      <c r="V6" s="34">
        <f t="shared" si="3"/>
        <v>7050</v>
      </c>
      <c r="W6" s="34">
        <f t="shared" si="3"/>
        <v>2.97</v>
      </c>
      <c r="X6" s="34">
        <f t="shared" si="3"/>
        <v>2373.7399999999998</v>
      </c>
      <c r="Y6" s="35">
        <f>IF(Y7="",NA(),Y7)</f>
        <v>78.83</v>
      </c>
      <c r="Z6" s="35">
        <f t="shared" ref="Z6:AH6" si="4">IF(Z7="",NA(),Z7)</f>
        <v>85.69</v>
      </c>
      <c r="AA6" s="35">
        <f t="shared" si="4"/>
        <v>72.040000000000006</v>
      </c>
      <c r="AB6" s="35">
        <f t="shared" si="4"/>
        <v>75.84</v>
      </c>
      <c r="AC6" s="35">
        <f t="shared" si="4"/>
        <v>78.290000000000006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6071.03</v>
      </c>
      <c r="BG6" s="35">
        <f t="shared" ref="BG6:BO6" si="7">IF(BG7="",NA(),BG7)</f>
        <v>1726.94</v>
      </c>
      <c r="BH6" s="35">
        <f t="shared" si="7"/>
        <v>1324.23</v>
      </c>
      <c r="BI6" s="35">
        <f t="shared" si="7"/>
        <v>1176.6199999999999</v>
      </c>
      <c r="BJ6" s="35">
        <f t="shared" si="7"/>
        <v>1069.69</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53.58</v>
      </c>
      <c r="BR6" s="35">
        <f t="shared" ref="BR6:BZ6" si="8">IF(BR7="",NA(),BR7)</f>
        <v>46.91</v>
      </c>
      <c r="BS6" s="35">
        <f t="shared" si="8"/>
        <v>45.64</v>
      </c>
      <c r="BT6" s="35">
        <f t="shared" si="8"/>
        <v>55.98</v>
      </c>
      <c r="BU6" s="35">
        <f t="shared" si="8"/>
        <v>60.51</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286.55</v>
      </c>
      <c r="CC6" s="35">
        <f t="shared" ref="CC6:CK6" si="9">IF(CC7="",NA(),CC7)</f>
        <v>325.91000000000003</v>
      </c>
      <c r="CD6" s="35">
        <f t="shared" si="9"/>
        <v>331.78</v>
      </c>
      <c r="CE6" s="35">
        <f t="shared" si="9"/>
        <v>243.29</v>
      </c>
      <c r="CF6" s="35">
        <f t="shared" si="9"/>
        <v>249.17</v>
      </c>
      <c r="CG6" s="35">
        <f t="shared" si="9"/>
        <v>250.84</v>
      </c>
      <c r="CH6" s="35">
        <f t="shared" si="9"/>
        <v>235.61</v>
      </c>
      <c r="CI6" s="35">
        <f t="shared" si="9"/>
        <v>216.21</v>
      </c>
      <c r="CJ6" s="35">
        <f t="shared" si="9"/>
        <v>220.31</v>
      </c>
      <c r="CK6" s="35">
        <f t="shared" si="9"/>
        <v>230.95</v>
      </c>
      <c r="CL6" s="34" t="str">
        <f>IF(CL7="","",IF(CL7="-","【-】","【"&amp;SUBSTITUTE(TEXT(CL7,"#,##0.00"),"-","△")&amp;"】"))</f>
        <v>【136.15】</v>
      </c>
      <c r="CM6" s="35">
        <f>IF(CM7="",NA(),CM7)</f>
        <v>39.86</v>
      </c>
      <c r="CN6" s="35">
        <f t="shared" ref="CN6:CV6" si="10">IF(CN7="",NA(),CN7)</f>
        <v>18.11</v>
      </c>
      <c r="CO6" s="35">
        <f t="shared" si="10"/>
        <v>22.16</v>
      </c>
      <c r="CP6" s="35">
        <f t="shared" si="10"/>
        <v>32.76</v>
      </c>
      <c r="CQ6" s="35">
        <f t="shared" si="10"/>
        <v>34.65</v>
      </c>
      <c r="CR6" s="35">
        <f t="shared" si="10"/>
        <v>49.39</v>
      </c>
      <c r="CS6" s="35">
        <f t="shared" si="10"/>
        <v>49.25</v>
      </c>
      <c r="CT6" s="35">
        <f t="shared" si="10"/>
        <v>50.24</v>
      </c>
      <c r="CU6" s="35">
        <f t="shared" si="10"/>
        <v>49.68</v>
      </c>
      <c r="CV6" s="35">
        <f t="shared" si="10"/>
        <v>49.27</v>
      </c>
      <c r="CW6" s="34" t="str">
        <f>IF(CW7="","",IF(CW7="-","【-】","【"&amp;SUBSTITUTE(TEXT(CW7,"#,##0.00"),"-","△")&amp;"】"))</f>
        <v>【59.64】</v>
      </c>
      <c r="CX6" s="35">
        <f>IF(CX7="",NA(),CX7)</f>
        <v>70.58</v>
      </c>
      <c r="CY6" s="35">
        <f t="shared" ref="CY6:DG6" si="11">IF(CY7="",NA(),CY7)</f>
        <v>71.28</v>
      </c>
      <c r="CZ6" s="35">
        <f t="shared" si="11"/>
        <v>62.72</v>
      </c>
      <c r="DA6" s="35">
        <f t="shared" si="11"/>
        <v>58.29</v>
      </c>
      <c r="DB6" s="35">
        <f t="shared" si="11"/>
        <v>51.65</v>
      </c>
      <c r="DC6" s="35">
        <f t="shared" si="11"/>
        <v>83.96</v>
      </c>
      <c r="DD6" s="35">
        <f t="shared" si="11"/>
        <v>84.12</v>
      </c>
      <c r="DE6" s="35">
        <f t="shared" si="11"/>
        <v>84.17</v>
      </c>
      <c r="DF6" s="35">
        <f t="shared" si="11"/>
        <v>83.35</v>
      </c>
      <c r="DG6" s="35">
        <f t="shared" si="11"/>
        <v>83.16</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5" s="36" customFormat="1" x14ac:dyDescent="0.15">
      <c r="A7" s="28"/>
      <c r="B7" s="37">
        <v>2019</v>
      </c>
      <c r="C7" s="37">
        <v>34827</v>
      </c>
      <c r="D7" s="37">
        <v>47</v>
      </c>
      <c r="E7" s="37">
        <v>17</v>
      </c>
      <c r="F7" s="37">
        <v>1</v>
      </c>
      <c r="G7" s="37">
        <v>0</v>
      </c>
      <c r="H7" s="37" t="s">
        <v>98</v>
      </c>
      <c r="I7" s="37" t="s">
        <v>99</v>
      </c>
      <c r="J7" s="37" t="s">
        <v>100</v>
      </c>
      <c r="K7" s="37" t="s">
        <v>101</v>
      </c>
      <c r="L7" s="37" t="s">
        <v>102</v>
      </c>
      <c r="M7" s="37" t="s">
        <v>103</v>
      </c>
      <c r="N7" s="38" t="s">
        <v>104</v>
      </c>
      <c r="O7" s="38" t="s">
        <v>105</v>
      </c>
      <c r="P7" s="38">
        <v>46.29</v>
      </c>
      <c r="Q7" s="38">
        <v>105.62</v>
      </c>
      <c r="R7" s="38">
        <v>2879</v>
      </c>
      <c r="S7" s="38">
        <v>15330</v>
      </c>
      <c r="T7" s="38">
        <v>262.81</v>
      </c>
      <c r="U7" s="38">
        <v>58.33</v>
      </c>
      <c r="V7" s="38">
        <v>7050</v>
      </c>
      <c r="W7" s="38">
        <v>2.97</v>
      </c>
      <c r="X7" s="38">
        <v>2373.7399999999998</v>
      </c>
      <c r="Y7" s="38">
        <v>78.83</v>
      </c>
      <c r="Z7" s="38">
        <v>85.69</v>
      </c>
      <c r="AA7" s="38">
        <v>72.040000000000006</v>
      </c>
      <c r="AB7" s="38">
        <v>75.84</v>
      </c>
      <c r="AC7" s="38">
        <v>78.290000000000006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6071.03</v>
      </c>
      <c r="BG7" s="38">
        <v>1726.94</v>
      </c>
      <c r="BH7" s="38">
        <v>1324.23</v>
      </c>
      <c r="BI7" s="38">
        <v>1176.6199999999999</v>
      </c>
      <c r="BJ7" s="38">
        <v>1069.69</v>
      </c>
      <c r="BK7" s="38">
        <v>1162.3599999999999</v>
      </c>
      <c r="BL7" s="38">
        <v>1047.6500000000001</v>
      </c>
      <c r="BM7" s="38">
        <v>1124.26</v>
      </c>
      <c r="BN7" s="38">
        <v>1048.23</v>
      </c>
      <c r="BO7" s="38">
        <v>1130.42</v>
      </c>
      <c r="BP7" s="38">
        <v>682.51</v>
      </c>
      <c r="BQ7" s="38">
        <v>53.58</v>
      </c>
      <c r="BR7" s="38">
        <v>46.91</v>
      </c>
      <c r="BS7" s="38">
        <v>45.64</v>
      </c>
      <c r="BT7" s="38">
        <v>55.98</v>
      </c>
      <c r="BU7" s="38">
        <v>60.51</v>
      </c>
      <c r="BV7" s="38">
        <v>68.209999999999994</v>
      </c>
      <c r="BW7" s="38">
        <v>74.040000000000006</v>
      </c>
      <c r="BX7" s="38">
        <v>80.58</v>
      </c>
      <c r="BY7" s="38">
        <v>78.92</v>
      </c>
      <c r="BZ7" s="38">
        <v>74.17</v>
      </c>
      <c r="CA7" s="38">
        <v>100.34</v>
      </c>
      <c r="CB7" s="38">
        <v>286.55</v>
      </c>
      <c r="CC7" s="38">
        <v>325.91000000000003</v>
      </c>
      <c r="CD7" s="38">
        <v>331.78</v>
      </c>
      <c r="CE7" s="38">
        <v>243.29</v>
      </c>
      <c r="CF7" s="38">
        <v>249.17</v>
      </c>
      <c r="CG7" s="38">
        <v>250.84</v>
      </c>
      <c r="CH7" s="38">
        <v>235.61</v>
      </c>
      <c r="CI7" s="38">
        <v>216.21</v>
      </c>
      <c r="CJ7" s="38">
        <v>220.31</v>
      </c>
      <c r="CK7" s="38">
        <v>230.95</v>
      </c>
      <c r="CL7" s="38">
        <v>136.15</v>
      </c>
      <c r="CM7" s="38">
        <v>39.86</v>
      </c>
      <c r="CN7" s="38">
        <v>18.11</v>
      </c>
      <c r="CO7" s="38">
        <v>22.16</v>
      </c>
      <c r="CP7" s="38">
        <v>32.76</v>
      </c>
      <c r="CQ7" s="38">
        <v>34.65</v>
      </c>
      <c r="CR7" s="38">
        <v>49.39</v>
      </c>
      <c r="CS7" s="38">
        <v>49.25</v>
      </c>
      <c r="CT7" s="38">
        <v>50.24</v>
      </c>
      <c r="CU7" s="38">
        <v>49.68</v>
      </c>
      <c r="CV7" s="38">
        <v>49.27</v>
      </c>
      <c r="CW7" s="38">
        <v>59.64</v>
      </c>
      <c r="CX7" s="38">
        <v>70.58</v>
      </c>
      <c r="CY7" s="38">
        <v>71.28</v>
      </c>
      <c r="CZ7" s="38">
        <v>62.72</v>
      </c>
      <c r="DA7" s="38">
        <v>58.29</v>
      </c>
      <c r="DB7" s="38">
        <v>51.65</v>
      </c>
      <c r="DC7" s="38">
        <v>83.96</v>
      </c>
      <c r="DD7" s="38">
        <v>84.12</v>
      </c>
      <c r="DE7" s="38">
        <v>84.17</v>
      </c>
      <c r="DF7" s="38">
        <v>83.35</v>
      </c>
      <c r="DG7" s="38">
        <v>83.16</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v>
      </c>
      <c r="EL7" s="38">
        <v>0.13</v>
      </c>
      <c r="EM7" s="38">
        <v>0.12</v>
      </c>
      <c r="EN7" s="38">
        <v>0.1</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柏谷</cp:lastModifiedBy>
  <cp:lastPrinted>2021-01-27T06:44:39Z</cp:lastPrinted>
  <dcterms:created xsi:type="dcterms:W3CDTF">2020-12-04T02:42:26Z</dcterms:created>
  <dcterms:modified xsi:type="dcterms:W3CDTF">2021-01-27T06:44:43Z</dcterms:modified>
  <cp:category/>
</cp:coreProperties>
</file>