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yudai.s\Desktop\【経営比較分析表】2019_034614_47_1718\"/>
    </mc:Choice>
  </mc:AlternateContent>
  <xr:revisionPtr revIDLastSave="0" documentId="13_ncr:1_{57D179B4-6AE1-415F-A0D9-16FA093D3088}" xr6:coauthVersionLast="36" xr6:coauthVersionMax="36" xr10:uidLastSave="{00000000-0000-0000-0000-000000000000}"/>
  <workbookProtection workbookAlgorithmName="SHA-512" workbookHashValue="+VxOkGySqh52heovAvweM7rU+iYOBAsQ8ZTdDWjUGlZpBqYqXUNYHpoBq6O195qiwr4i01XqNtsviqkgolkNsQ==" workbookSaltValue="o7sqYeXLdTM9ybukHXHW2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W10" i="4" s="1"/>
  <c r="P6" i="5"/>
  <c r="O6" i="5"/>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BB10" i="4"/>
  <c r="AT10" i="4"/>
  <c r="AL10" i="4"/>
  <c r="P10" i="4"/>
  <c r="I10" i="4"/>
  <c r="AL8" i="4"/>
  <c r="W8" i="4"/>
  <c r="P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<sst xmlns="http://schemas.openxmlformats.org/spreadsheetml/2006/main" count="236" uniqueCount="121">
  <si>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</si>
  <si>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</si>
  <si>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</si>
  <si>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</si>
  <si>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</si>
  <si>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</si>
  <si>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</si>
  <si>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</si>
  <si>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</si>
  <si>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</si>
  <si>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</si>
  <si>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</si>
  <si>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</si>
  <si>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</si>
  <si>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</si>
  <si>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</si>
  <si>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</si>
  <si>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</si>
  <si>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</si>
  <si>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</si>
  <si>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</si>
  <si>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</si>
  <si>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</si>
  <si>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</si>
  <si>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</si>
  <si>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</si>
  <si>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</si>
  <si>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</si>
  <si>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</si>
  <si>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</si>
  <si>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</si>
  <si>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</si>
  <si>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</si>
  <si>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</si>
  <si>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</si>
  <si>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</si>
  <si>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</si>
  <si>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</si>
  <si>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</si>
  <si>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</si>
  <si>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</si>
  <si>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</si>
  <si>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</si>
  <si>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</si>
  <si>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</si>
  <si>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</si>
  <si>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</si>
  <si>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</si>
  <si>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</si>
  <si>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</si>
  <si>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</si>
  <si>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</si>
  <si>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</si>
  <si>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</si>
  <si>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</si>
  <si>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</si>
  <si>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</si>
  <si>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</si>
  <si>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</si>
  <si>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</si>
  <si>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</si>
  <si>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</si>
  <si>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</si>
  <si>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</si>
  <si>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</si>
  <si>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</si>
  <si>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</si>
  <si>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</si>
  <si>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</si>
  <si>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</si>
  <si>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</si>
  <si>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</si>
  <si>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</si>
  <si>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</si>
  <si>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</si>
  <si>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</si>
  <si>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</si>
  <si>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</si>
  <si>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</si>
  <si>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</si>
  <si>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</si>
  <si>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</si>
  <si>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</si>
  <si>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</si>
  <si>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</si>
  <si>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</si>
  <si>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</si>
  <si>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</si>
  <si>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</si>
  <si>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</si>
  <si>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</si>
  <si>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</si>
  <si>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</si>
  <si>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</si>
  <si>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</si>
  <si>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</si>
  <si>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</si>
  <si>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</si>
  <si>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</si>
  <si>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</si>
  <si>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</si>
  <si>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</si>
  <si>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</si>
  <si>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</si>
  <si>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</si>
  <si>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</si>
  <si>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</si>
  <si>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</si>
  <si>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</si>
  <si>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</si>
  <si>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</si>
  <si>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</si>
  <si>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</si>
  <si>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</si>
  <si>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</si>
  <si>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</si>
  <si>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</si>
  <si>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</si>
  <si>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復興事業の概成に伴い、資産取得の規模は大幅に縮小されることとなるが、社会資本整備総合交付金を活用し今後も未普及解消に努めると共に、既整備地区における水洗化率の向上にも努める。
　令和２年度からは地方公営企業として経営を行っていくことから、詳細な経営状態の把握が可能となる為、より強固な経営改善対策が必要となる。下水道使用料改定等の対策を講じ、安定した経営に努めていく。</t>
    <phoneticPr fontId="4"/>
  </si>
  <si>
    <t xml:space="preserve"> 東日本大震災によって資産台帳が流失し、具体的な資産の把握が不可能な状態であったが、地方公営企業法適化業務で資産調査を実施したことにより、資産台帳を新たに整備することができた。
　今後は、長寿命化計画等により計画的に設備更新を実施していく。（管渠については、震災後に取得をした供用開始後10年以内の資産が大半を占めている為、法定耐用年数は少なくとも40年後。）</t>
    <phoneticPr fontId="4"/>
  </si>
  <si>
    <t xml:space="preserve"> 東日本大震災により、大槌町の下水道施設は甚大な被害を受けたが、被災した処理場及び雨水ポンプ場の一部は災害復旧事業により復旧、管渠は通常の社会資本整備総合交付金事業と併せて復興交付金事業により新規整備を実施してきた。
　被災後、下水道接続件数が著しく減少したことに伴い、使用料収入が大幅に減少し経営状況は悪化していたが、復興事業の進捗と比例して水洗化率及び使用料収入は共に増加してきた。
　しかし、現状の使用料体系では、施設維持管理費及び企業債元利償還金を下水道使用料で賄うことは不可能であり、使用料の改定は必須事項である。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</si>
</sst>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56-4814-8766-7913FA88604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0.26</c:v>
                </c:pt>
                <c:pt idx="4" formatCode="#,##0.00;&quot;△&quot;#,##0.00;&quot;-&quot;">
                  <c:v>0.01</c:v>
                </c:pt>
              </c:numCache>
            </c:numRef>
          </c:val>
          <c:smooth val="0"/>
          <c:extLst>
            <c:ext xmlns:c16="http://schemas.microsoft.com/office/drawing/2014/chart" uri="{C3380CC4-5D6E-409C-BE32-E72D297353CC}">
              <c16:uniqueId val="{00000001-6856-4814-8766-7913FA88604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57.92</c:v>
                </c:pt>
                <c:pt idx="1">
                  <c:v>64.72</c:v>
                </c:pt>
                <c:pt idx="2">
                  <c:v>73.14</c:v>
                </c:pt>
                <c:pt idx="3">
                  <c:v>75.290000000000006</c:v>
                </c:pt>
                <c:pt idx="4">
                  <c:v>63.16</c:v>
                </c:pt>
              </c:numCache>
            </c:numRef>
          </c:val>
          <c:extLst>
            <c:ext xmlns:c16="http://schemas.microsoft.com/office/drawing/2014/chart" uri="{C3380CC4-5D6E-409C-BE32-E72D297353CC}">
              <c16:uniqueId val="{00000000-437B-46C0-8116-FE0402F221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29.43</c:v>
                </c:pt>
                <c:pt idx="4">
                  <c:v>32.479999999999997</c:v>
                </c:pt>
              </c:numCache>
            </c:numRef>
          </c:val>
          <c:smooth val="0"/>
          <c:extLst>
            <c:ext xmlns:c16="http://schemas.microsoft.com/office/drawing/2014/chart" uri="{C3380CC4-5D6E-409C-BE32-E72D297353CC}">
              <c16:uniqueId val="{00000001-437B-46C0-8116-FE0402F221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41.19</c:v>
                </c:pt>
                <c:pt idx="1">
                  <c:v>45.47</c:v>
                </c:pt>
                <c:pt idx="2">
                  <c:v>56.18</c:v>
                </c:pt>
                <c:pt idx="3">
                  <c:v>64.430000000000007</c:v>
                </c:pt>
                <c:pt idx="4">
                  <c:v>61.52</c:v>
                </c:pt>
              </c:numCache>
            </c:numRef>
          </c:val>
          <c:extLst>
            <c:ext xmlns:c16="http://schemas.microsoft.com/office/drawing/2014/chart" uri="{C3380CC4-5D6E-409C-BE32-E72D297353CC}">
              <c16:uniqueId val="{00000000-0A00-4272-BB09-14A914F2C5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66.33</c:v>
                </c:pt>
                <c:pt idx="4">
                  <c:v>79.2</c:v>
                </c:pt>
              </c:numCache>
            </c:numRef>
          </c:val>
          <c:smooth val="0"/>
          <c:extLst>
            <c:ext xmlns:c16="http://schemas.microsoft.com/office/drawing/2014/chart" uri="{C3380CC4-5D6E-409C-BE32-E72D297353CC}">
              <c16:uniqueId val="{00000001-0A00-4272-BB09-14A914F2C5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39.61</c:v>
                </c:pt>
                <c:pt idx="1">
                  <c:v>55.98</c:v>
                </c:pt>
                <c:pt idx="2">
                  <c:v>78.099999999999994</c:v>
                </c:pt>
                <c:pt idx="3">
                  <c:v>83.27</c:v>
                </c:pt>
                <c:pt idx="4">
                  <c:v>72.42</c:v>
                </c:pt>
              </c:numCache>
            </c:numRef>
          </c:val>
          <c:extLst>
            <c:ext xmlns:c16="http://schemas.microsoft.com/office/drawing/2014/chart" uri="{C3380CC4-5D6E-409C-BE32-E72D297353CC}">
              <c16:uniqueId val="{00000000-60B0-4767-817A-9E181A9441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B0-4767-817A-9E181A9441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BF-4C8F-8C8A-372D91EBE3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BF-4C8F-8C8A-372D91EBE3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87-4130-B336-FE4329BED6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87-4130-B336-FE4329BED6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7B-45AB-B8FD-9A2E50996F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7B-45AB-B8FD-9A2E50996F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3C-402E-8303-A310F73355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3C-402E-8303-A310F73355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5961.66</c:v>
                </c:pt>
                <c:pt idx="1">
                  <c:v>6105.18</c:v>
                </c:pt>
                <c:pt idx="2">
                  <c:v>5553.12</c:v>
                </c:pt>
                <c:pt idx="3">
                  <c:v>5210.4399999999996</c:v>
                </c:pt>
                <c:pt idx="4">
                  <c:v>5989.49</c:v>
                </c:pt>
              </c:numCache>
            </c:numRef>
          </c:val>
          <c:extLst>
            <c:ext xmlns:c16="http://schemas.microsoft.com/office/drawing/2014/chart" uri="{C3380CC4-5D6E-409C-BE32-E72D297353CC}">
              <c16:uniqueId val="{00000000-DDD9-4305-A52B-21AD3E3F562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1756.26</c:v>
                </c:pt>
                <c:pt idx="4">
                  <c:v>998.42</c:v>
                </c:pt>
              </c:numCache>
            </c:numRef>
          </c:val>
          <c:smooth val="0"/>
          <c:extLst>
            <c:ext xmlns:c16="http://schemas.microsoft.com/office/drawing/2014/chart" uri="{C3380CC4-5D6E-409C-BE32-E72D297353CC}">
              <c16:uniqueId val="{00000001-DDD9-4305-A52B-21AD3E3F562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23.74</c:v>
                </c:pt>
                <c:pt idx="1">
                  <c:v>31.4</c:v>
                </c:pt>
                <c:pt idx="2">
                  <c:v>49.43</c:v>
                </c:pt>
                <c:pt idx="3">
                  <c:v>56.18</c:v>
                </c:pt>
                <c:pt idx="4">
                  <c:v>39.67</c:v>
                </c:pt>
              </c:numCache>
            </c:numRef>
          </c:val>
          <c:extLst>
            <c:ext xmlns:c16="http://schemas.microsoft.com/office/drawing/2014/chart" uri="{C3380CC4-5D6E-409C-BE32-E72D297353CC}">
              <c16:uniqueId val="{00000000-F1BA-4DBB-A760-DBA0F779882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45.78</c:v>
                </c:pt>
                <c:pt idx="4">
                  <c:v>41.41</c:v>
                </c:pt>
              </c:numCache>
            </c:numRef>
          </c:val>
          <c:smooth val="0"/>
          <c:extLst>
            <c:ext xmlns:c16="http://schemas.microsoft.com/office/drawing/2014/chart" uri="{C3380CC4-5D6E-409C-BE32-E72D297353CC}">
              <c16:uniqueId val="{00000001-F1BA-4DBB-A760-DBA0F779882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675.56</c:v>
                </c:pt>
                <c:pt idx="1">
                  <c:v>492.6</c:v>
                </c:pt>
                <c:pt idx="2">
                  <c:v>313.54000000000002</c:v>
                </c:pt>
                <c:pt idx="3">
                  <c:v>273.91000000000003</c:v>
                </c:pt>
                <c:pt idx="4">
                  <c:v>349.12</c:v>
                </c:pt>
              </c:numCache>
            </c:numRef>
          </c:val>
          <c:extLst>
            <c:ext xmlns:c16="http://schemas.microsoft.com/office/drawing/2014/chart" uri="{C3380CC4-5D6E-409C-BE32-E72D297353CC}">
              <c16:uniqueId val="{00000000-8524-4F1B-8056-FE8117484D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367.7</c:v>
                </c:pt>
                <c:pt idx="4">
                  <c:v>417.56</c:v>
                </c:pt>
              </c:numCache>
            </c:numRef>
          </c:val>
          <c:smooth val="0"/>
          <c:extLst>
            <c:ext xmlns:c16="http://schemas.microsoft.com/office/drawing/2014/chart" uri="{C3380CC4-5D6E-409C-BE32-E72D297353CC}">
              <c16:uniqueId val="{00000001-8524-4F1B-8056-FE8117484D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L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大槌町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11663</v>
      </c>
      <c r="AM8" s="69"/>
      <c r="AN8" s="69"/>
      <c r="AO8" s="69"/>
      <c r="AP8" s="69"/>
      <c r="AQ8" s="69"/>
      <c r="AR8" s="69"/>
      <c r="AS8" s="69"/>
      <c r="AT8" s="68">
        <f>データ!T6</f>
        <v>200.42</v>
      </c>
      <c r="AU8" s="68"/>
      <c r="AV8" s="68"/>
      <c r="AW8" s="68"/>
      <c r="AX8" s="68"/>
      <c r="AY8" s="68"/>
      <c r="AZ8" s="68"/>
      <c r="BA8" s="68"/>
      <c r="BB8" s="68">
        <f>データ!U6</f>
        <v>58.19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18.75</v>
      </c>
      <c r="Q10" s="68"/>
      <c r="R10" s="68"/>
      <c r="S10" s="68"/>
      <c r="T10" s="68"/>
      <c r="U10" s="68"/>
      <c r="V10" s="68"/>
      <c r="W10" s="68">
        <f>データ!Q6</f>
        <v>78.22</v>
      </c>
      <c r="X10" s="68"/>
      <c r="Y10" s="68"/>
      <c r="Z10" s="68"/>
      <c r="AA10" s="68"/>
      <c r="AB10" s="68"/>
      <c r="AC10" s="68"/>
      <c r="AD10" s="69">
        <f>データ!R6</f>
        <v>2640</v>
      </c>
      <c r="AE10" s="69"/>
      <c r="AF10" s="69"/>
      <c r="AG10" s="69"/>
      <c r="AH10" s="69"/>
      <c r="AI10" s="69"/>
      <c r="AJ10" s="69"/>
      <c r="AK10" s="2"/>
      <c r="AL10" s="69">
        <f>データ!V6</f>
        <v>2170</v>
      </c>
      <c r="AM10" s="69"/>
      <c r="AN10" s="69"/>
      <c r="AO10" s="69"/>
      <c r="AP10" s="69"/>
      <c r="AQ10" s="69"/>
      <c r="AR10" s="69"/>
      <c r="AS10" s="69"/>
      <c r="AT10" s="68">
        <f>データ!W6</f>
        <v>0.97</v>
      </c>
      <c r="AU10" s="68"/>
      <c r="AV10" s="68"/>
      <c r="AW10" s="68"/>
      <c r="AX10" s="68"/>
      <c r="AY10" s="68"/>
      <c r="AZ10" s="68"/>
      <c r="BA10" s="68"/>
      <c r="BB10" s="68">
        <f>データ!X6</f>
        <v>2237.11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45</v>
      </c>
      <c r="O86" s="26" t="str">
        <f>データ!EO6</f>
        <v>【0.01】</v>
      </c>
    </row>
  </sheetData>
  <sheetProtection algorithmName="SHA-512" hashValue="1fV7yVQY14JTdNoGtMp08psiRbiiAQ/ucC2jh+u3ooCXPus4xnLT/Q7lzS83SSZE64RprEDc5/o0RDqQjZNEIA==" saltValue="MR27SQQd+DaV1oXfuRa7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34614</v>
      </c>
      <c r="D6" s="33">
        <f t="shared" si="3"/>
        <v>47</v>
      </c>
      <c r="E6" s="33">
        <f t="shared" si="3"/>
        <v>17</v>
      </c>
      <c r="F6" s="33">
        <f t="shared" si="3"/>
        <v>6</v>
      </c>
      <c r="G6" s="33">
        <f t="shared" si="3"/>
        <v>0</v>
      </c>
      <c r="H6" s="33" t="str">
        <f t="shared" si="3"/>
        <v>岩手県　大槌町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18.75</v>
      </c>
      <c r="Q6" s="34">
        <f t="shared" si="3"/>
        <v>78.22</v>
      </c>
      <c r="R6" s="34">
        <f t="shared" si="3"/>
        <v>2640</v>
      </c>
      <c r="S6" s="34">
        <f t="shared" si="3"/>
        <v>11663</v>
      </c>
      <c r="T6" s="34">
        <f t="shared" si="3"/>
        <v>200.42</v>
      </c>
      <c r="U6" s="34">
        <f t="shared" si="3"/>
        <v>58.19</v>
      </c>
      <c r="V6" s="34">
        <f t="shared" si="3"/>
        <v>2170</v>
      </c>
      <c r="W6" s="34">
        <f t="shared" si="3"/>
        <v>0.97</v>
      </c>
      <c r="X6" s="34">
        <f t="shared" si="3"/>
        <v>2237.11</v>
      </c>
      <c r="Y6" s="35">
        <f>IF(Y7="",NA(),Y7)</f>
        <v>39.61</v>
      </c>
      <c r="Z6" s="35">
        <f t="shared" ref="Z6:AH6" si="4">IF(Z7="",NA(),Z7)</f>
        <v>55.98</v>
      </c>
      <c r="AA6" s="35">
        <f t="shared" si="4"/>
        <v>78.099999999999994</v>
      </c>
      <c r="AB6" s="35">
        <f t="shared" si="4"/>
        <v>83.27</v>
      </c>
      <c r="AC6" s="35">
        <f t="shared" si="4"/>
        <v>72.42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5961.66</v>
      </c>
      <c r="BG6" s="35">
        <f t="shared" ref="BG6:BO6" si="7">IF(BG7="",NA(),BG7)</f>
        <v>6105.18</v>
      </c>
      <c r="BH6" s="35">
        <f t="shared" si="7"/>
        <v>5553.12</v>
      </c>
      <c r="BI6" s="35">
        <f t="shared" si="7"/>
        <v>5210.4399999999996</v>
      </c>
      <c r="BJ6" s="35">
        <f t="shared" si="7"/>
        <v>5989.49</v>
      </c>
      <c r="BK6" s="35">
        <f t="shared" si="7"/>
        <v>1451.54</v>
      </c>
      <c r="BL6" s="35">
        <f t="shared" si="7"/>
        <v>1700.42</v>
      </c>
      <c r="BM6" s="35">
        <f t="shared" si="7"/>
        <v>1491.92</v>
      </c>
      <c r="BN6" s="35">
        <f t="shared" si="7"/>
        <v>1756.26</v>
      </c>
      <c r="BO6" s="35">
        <f t="shared" si="7"/>
        <v>998.42</v>
      </c>
      <c r="BP6" s="34" t="str">
        <f>IF(BP7="","",IF(BP7="-","【-】","【"&amp;SUBSTITUTE(TEXT(BP7,"#,##0.00"),"-","△")&amp;"】"))</f>
        <v>【953.26】</v>
      </c>
      <c r="BQ6" s="35">
        <f>IF(BQ7="",NA(),BQ7)</f>
        <v>23.74</v>
      </c>
      <c r="BR6" s="35">
        <f t="shared" ref="BR6:BZ6" si="8">IF(BR7="",NA(),BR7)</f>
        <v>31.4</v>
      </c>
      <c r="BS6" s="35">
        <f t="shared" si="8"/>
        <v>49.43</v>
      </c>
      <c r="BT6" s="35">
        <f t="shared" si="8"/>
        <v>56.18</v>
      </c>
      <c r="BU6" s="35">
        <f t="shared" si="8"/>
        <v>39.67</v>
      </c>
      <c r="BV6" s="35">
        <f t="shared" si="8"/>
        <v>33.58</v>
      </c>
      <c r="BW6" s="35">
        <f t="shared" si="8"/>
        <v>34.51</v>
      </c>
      <c r="BX6" s="35">
        <f t="shared" si="8"/>
        <v>46.77</v>
      </c>
      <c r="BY6" s="35">
        <f t="shared" si="8"/>
        <v>45.78</v>
      </c>
      <c r="BZ6" s="35">
        <f t="shared" si="8"/>
        <v>41.41</v>
      </c>
      <c r="CA6" s="34" t="str">
        <f>IF(CA7="","",IF(CA7="-","【-】","【"&amp;SUBSTITUTE(TEXT(CA7,"#,##0.00"),"-","△")&amp;"】"))</f>
        <v>【45.31】</v>
      </c>
      <c r="CB6" s="35">
        <f>IF(CB7="",NA(),CB7)</f>
        <v>675.56</v>
      </c>
      <c r="CC6" s="35">
        <f t="shared" ref="CC6:CK6" si="9">IF(CC7="",NA(),CC7)</f>
        <v>492.6</v>
      </c>
      <c r="CD6" s="35">
        <f t="shared" si="9"/>
        <v>313.54000000000002</v>
      </c>
      <c r="CE6" s="35">
        <f t="shared" si="9"/>
        <v>273.91000000000003</v>
      </c>
      <c r="CF6" s="35">
        <f t="shared" si="9"/>
        <v>349.12</v>
      </c>
      <c r="CG6" s="35">
        <f t="shared" si="9"/>
        <v>514.39</v>
      </c>
      <c r="CH6" s="35">
        <f t="shared" si="9"/>
        <v>476.11</v>
      </c>
      <c r="CI6" s="35">
        <f t="shared" si="9"/>
        <v>348.75</v>
      </c>
      <c r="CJ6" s="35">
        <f t="shared" si="9"/>
        <v>367.7</v>
      </c>
      <c r="CK6" s="35">
        <f t="shared" si="9"/>
        <v>417.56</v>
      </c>
      <c r="CL6" s="34" t="str">
        <f>IF(CL7="","",IF(CL7="-","【-】","【"&amp;SUBSTITUTE(TEXT(CL7,"#,##0.00"),"-","△")&amp;"】"))</f>
        <v>【379.91】</v>
      </c>
      <c r="CM6" s="35">
        <f>IF(CM7="",NA(),CM7)</f>
        <v>57.92</v>
      </c>
      <c r="CN6" s="35">
        <f t="shared" ref="CN6:CV6" si="10">IF(CN7="",NA(),CN7)</f>
        <v>64.72</v>
      </c>
      <c r="CO6" s="35">
        <f t="shared" si="10"/>
        <v>73.14</v>
      </c>
      <c r="CP6" s="35">
        <f t="shared" si="10"/>
        <v>75.290000000000006</v>
      </c>
      <c r="CQ6" s="35">
        <f t="shared" si="10"/>
        <v>63.16</v>
      </c>
      <c r="CR6" s="35">
        <f t="shared" si="10"/>
        <v>29.28</v>
      </c>
      <c r="CS6" s="35">
        <f t="shared" si="10"/>
        <v>29.4</v>
      </c>
      <c r="CT6" s="35">
        <f t="shared" si="10"/>
        <v>29.8</v>
      </c>
      <c r="CU6" s="35">
        <f t="shared" si="10"/>
        <v>29.43</v>
      </c>
      <c r="CV6" s="35">
        <f t="shared" si="10"/>
        <v>32.479999999999997</v>
      </c>
      <c r="CW6" s="34" t="str">
        <f>IF(CW7="","",IF(CW7="-","【-】","【"&amp;SUBSTITUTE(TEXT(CW7,"#,##0.00"),"-","△")&amp;"】"))</f>
        <v>【33.67】</v>
      </c>
      <c r="CX6" s="35">
        <f>IF(CX7="",NA(),CX7)</f>
        <v>41.19</v>
      </c>
      <c r="CY6" s="35">
        <f t="shared" ref="CY6:DG6" si="11">IF(CY7="",NA(),CY7)</f>
        <v>45.47</v>
      </c>
      <c r="CZ6" s="35">
        <f t="shared" si="11"/>
        <v>56.18</v>
      </c>
      <c r="DA6" s="35">
        <f t="shared" si="11"/>
        <v>64.430000000000007</v>
      </c>
      <c r="DB6" s="35">
        <f t="shared" si="11"/>
        <v>61.52</v>
      </c>
      <c r="DC6" s="35">
        <f t="shared" si="11"/>
        <v>66.819999999999993</v>
      </c>
      <c r="DD6" s="35">
        <f t="shared" si="11"/>
        <v>63.77</v>
      </c>
      <c r="DE6" s="35">
        <f t="shared" si="11"/>
        <v>66.95</v>
      </c>
      <c r="DF6" s="35">
        <f t="shared" si="11"/>
        <v>66.33</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4">
        <f t="shared" si="14"/>
        <v>0</v>
      </c>
      <c r="EM6" s="35">
        <f t="shared" si="14"/>
        <v>0.26</v>
      </c>
      <c r="EN6" s="35">
        <f t="shared" si="14"/>
        <v>0.01</v>
      </c>
      <c r="EO6" s="34" t="str">
        <f>IF(EO7="","",IF(EO7="-","【-】","【"&amp;SUBSTITUTE(TEXT(EO7,"#,##0.00"),"-","△")&amp;"】"))</f>
        <v>【0.01】</v>
      </c>
    </row>
    <row r="7" spans="1:145" s="36" customFormat="1" x14ac:dyDescent="0.15">
      <c r="A7" s="28"/>
      <c r="B7" s="37">
        <v>2019</v>
      </c>
      <c r="C7" s="37">
        <v>34614</v>
      </c>
      <c r="D7" s="37">
        <v>47</v>
      </c>
      <c r="E7" s="37">
        <v>17</v>
      </c>
      <c r="F7" s="37">
        <v>6</v>
      </c>
      <c r="G7" s="37">
        <v>0</v>
      </c>
      <c r="H7" s="37" t="s">
        <v>99</v>
      </c>
      <c r="I7" s="37" t="s">
        <v>100</v>
      </c>
      <c r="J7" s="37" t="s">
        <v>101</v>
      </c>
      <c r="K7" s="37" t="s">
        <v>102</v>
      </c>
      <c r="L7" s="37" t="s">
        <v>103</v>
      </c>
      <c r="M7" s="37" t="s">
        <v>104</v>
      </c>
      <c r="N7" s="38" t="s">
        <v>105</v>
      </c>
      <c r="O7" s="38" t="s">
        <v>106</v>
      </c>
      <c r="P7" s="38">
        <v>18.75</v>
      </c>
      <c r="Q7" s="38">
        <v>78.22</v>
      </c>
      <c r="R7" s="38">
        <v>2640</v>
      </c>
      <c r="S7" s="38">
        <v>11663</v>
      </c>
      <c r="T7" s="38">
        <v>200.42</v>
      </c>
      <c r="U7" s="38">
        <v>58.19</v>
      </c>
      <c r="V7" s="38">
        <v>2170</v>
      </c>
      <c r="W7" s="38">
        <v>0.97</v>
      </c>
      <c r="X7" s="38">
        <v>2237.11</v>
      </c>
      <c r="Y7" s="38">
        <v>39.61</v>
      </c>
      <c r="Z7" s="38">
        <v>55.98</v>
      </c>
      <c r="AA7" s="38">
        <v>78.099999999999994</v>
      </c>
      <c r="AB7" s="38">
        <v>83.27</v>
      </c>
      <c r="AC7" s="38">
        <v>72.42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5961.66</v>
      </c>
      <c r="BG7" s="38">
        <v>6105.18</v>
      </c>
      <c r="BH7" s="38">
        <v>5553.12</v>
      </c>
      <c r="BI7" s="38">
        <v>5210.4399999999996</v>
      </c>
      <c r="BJ7" s="38">
        <v>5989.49</v>
      </c>
      <c r="BK7" s="38">
        <v>1451.54</v>
      </c>
      <c r="BL7" s="38">
        <v>1700.42</v>
      </c>
      <c r="BM7" s="38">
        <v>1491.92</v>
      </c>
      <c r="BN7" s="38">
        <v>1756.26</v>
      </c>
      <c r="BO7" s="38">
        <v>998.42</v>
      </c>
      <c r="BP7" s="38">
        <v>953.26</v>
      </c>
      <c r="BQ7" s="38">
        <v>23.74</v>
      </c>
      <c r="BR7" s="38">
        <v>31.4</v>
      </c>
      <c r="BS7" s="38">
        <v>49.43</v>
      </c>
      <c r="BT7" s="38">
        <v>56.18</v>
      </c>
      <c r="BU7" s="38">
        <v>39.67</v>
      </c>
      <c r="BV7" s="38">
        <v>33.58</v>
      </c>
      <c r="BW7" s="38">
        <v>34.51</v>
      </c>
      <c r="BX7" s="38">
        <v>46.77</v>
      </c>
      <c r="BY7" s="38">
        <v>45.78</v>
      </c>
      <c r="BZ7" s="38">
        <v>41.41</v>
      </c>
      <c r="CA7" s="38">
        <v>45.31</v>
      </c>
      <c r="CB7" s="38">
        <v>675.56</v>
      </c>
      <c r="CC7" s="38">
        <v>492.6</v>
      </c>
      <c r="CD7" s="38">
        <v>313.54000000000002</v>
      </c>
      <c r="CE7" s="38">
        <v>273.91000000000003</v>
      </c>
      <c r="CF7" s="38">
        <v>349.12</v>
      </c>
      <c r="CG7" s="38">
        <v>514.39</v>
      </c>
      <c r="CH7" s="38">
        <v>476.11</v>
      </c>
      <c r="CI7" s="38">
        <v>348.75</v>
      </c>
      <c r="CJ7" s="38">
        <v>367.7</v>
      </c>
      <c r="CK7" s="38">
        <v>417.56</v>
      </c>
      <c r="CL7" s="38">
        <v>379.91</v>
      </c>
      <c r="CM7" s="38">
        <v>57.92</v>
      </c>
      <c r="CN7" s="38">
        <v>64.72</v>
      </c>
      <c r="CO7" s="38">
        <v>73.14</v>
      </c>
      <c r="CP7" s="38">
        <v>75.290000000000006</v>
      </c>
      <c r="CQ7" s="38">
        <v>63.16</v>
      </c>
      <c r="CR7" s="38">
        <v>29.28</v>
      </c>
      <c r="CS7" s="38">
        <v>29.4</v>
      </c>
      <c r="CT7" s="38">
        <v>29.8</v>
      </c>
      <c r="CU7" s="38">
        <v>29.43</v>
      </c>
      <c r="CV7" s="38">
        <v>32.479999999999997</v>
      </c>
      <c r="CW7" s="38">
        <v>33.67</v>
      </c>
      <c r="CX7" s="38">
        <v>41.19</v>
      </c>
      <c r="CY7" s="38">
        <v>45.47</v>
      </c>
      <c r="CZ7" s="38">
        <v>56.18</v>
      </c>
      <c r="DA7" s="38">
        <v>64.430000000000007</v>
      </c>
      <c r="DB7" s="38">
        <v>61.52</v>
      </c>
      <c r="DC7" s="38">
        <v>66.819999999999993</v>
      </c>
      <c r="DD7" s="38">
        <v>63.77</v>
      </c>
      <c r="DE7" s="38">
        <v>66.95</v>
      </c>
      <c r="DF7" s="38">
        <v>66.33</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v>
      </c>
      <c r="EM7" s="38">
        <v>0.26</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佑太</cp:lastModifiedBy>
  <dcterms:created xsi:type="dcterms:W3CDTF">2020-12-04T03:10:59Z</dcterms:created>
  <dcterms:modified xsi:type="dcterms:W3CDTF">2021-01-18T01:31:12Z</dcterms:modified>
  <cp:category/>
</cp:coreProperties>
</file>