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kai.d\Desktop\"/>
    </mc:Choice>
  </mc:AlternateContent>
  <xr:revisionPtr revIDLastSave="0" documentId="13_ncr:1_{27497C06-A603-47A9-AE1D-14AFBC140D07}" xr6:coauthVersionLast="36" xr6:coauthVersionMax="36" xr10:uidLastSave="{00000000-0000-0000-0000-000000000000}"/>
  <workbookProtection workbookAlgorithmName="SHA-512" workbookHashValue="Ibc2u/WH6+tPzpy4jVs31xK6GcBDfcbpA3AroLpsKHLmRd0vmIL6XiNVazRC3oY4x9aF8gUkB9bmyynJjG1lfg==" workbookSaltValue="ixGj6/DZGO72Zqt9Qhp7a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<sst xmlns="http://schemas.openxmlformats.org/spreadsheetml/2006/main" count="228" uniqueCount="113">
  <si>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</si>
  <si>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</si>
  <si>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</si>
  <si>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</si>
  <si>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</si>
  <si>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</si>
  <si>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</si>
  <si>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</si>
  <si>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</si>
  <si>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</si>
  <si>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</si>
  <si>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</si>
  <si>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</si>
  <si>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</si>
  <si>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</si>
  <si>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</si>
  <si>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</si>
  <si>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</si>
  <si>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</si>
  <si>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</si>
  <si>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</si>
  <si>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</si>
  <si>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</si>
  <si>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</si>
  <si>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</si>
  <si>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</si>
  <si>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</si>
  <si>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</si>
  <si>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</si>
  <si>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</si>
  <si>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</si>
  <si>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</si>
  <si>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</si>
  <si>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</si>
  <si>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</si>
  <si>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</si>
  <si>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</si>
  <si>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</si>
  <si>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</si>
  <si>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</si>
  <si>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</si>
  <si>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</si>
  <si>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</si>
  <si>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</si>
  <si>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</si>
  <si>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</si>
  <si>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</si>
  <si>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</si>
  <si>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</si>
  <si>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</si>
  <si>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</si>
  <si>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</si>
  <si>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</si>
  <si>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</si>
  <si>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</si>
  <si>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</si>
  <si>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</si>
  <si>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</si>
  <si>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</si>
  <si>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</si>
  <si>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</si>
  <si>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</si>
  <si>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</si>
  <si>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</si>
  <si>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</si>
  <si>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</si>
  <si>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</si>
  <si>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</si>
  <si>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</si>
  <si>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</si>
  <si>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</si>
  <si>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</si>
  <si>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</si>
  <si>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</si>
  <si>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</si>
  <si>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</si>
  <si>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</si>
  <si>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</si>
  <si>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</si>
  <si>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</si>
  <si>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</si>
  <si>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</si>
  <si>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</si>
  <si>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</si>
  <si>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</si>
  <si>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</si>
  <si>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</si>
  <si>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</si>
  <si>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</si>
  <si>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</si>
  <si>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</si>
  <si>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</si>
  <si>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</si>
  <si>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</si>
  <si>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</si>
  <si>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</si>
  <si>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</si>
  <si>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</si>
  <si>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</si>
  <si>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</si>
  <si>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</si>
  <si>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</si>
  <si>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</si>
  <si>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</si>
  <si>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</si>
  <si>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</si>
  <si>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</si>
  <si>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</si>
  <si>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</si>
  <si>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</si>
  <si>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今後人口減少による給水収益の悪化が予想されるが、安全な飲料水を提供するため、適正で計画的な管路更新をおこなっていく。</t>
    <phoneticPr fontId="4"/>
  </si>
  <si>
    <t>①有形固定資産減価償却率は平均値より低く、復興事業により、新しい固定資産が増加したことを示している。
②復興工事により新規の管路が増加したため、平均値を下回っているが、今後の財源確保が課題である。
③管路更新率は平均値以上であるが、年１％の更新率を目指す。</t>
    <rPh sb="52" eb="54">
      <t>フッコウ</t>
    </rPh>
    <rPh sb="54" eb="56">
      <t>コウジ</t>
    </rPh>
    <rPh sb="59" eb="61">
      <t>シンキ</t>
    </rPh>
    <rPh sb="62" eb="64">
      <t>カンロ</t>
    </rPh>
    <rPh sb="65" eb="67">
      <t>ゾウカ</t>
    </rPh>
    <rPh sb="72" eb="75">
      <t>ヘイキンチ</t>
    </rPh>
    <rPh sb="76" eb="78">
      <t>シタマワ</t>
    </rPh>
    <rPh sb="84" eb="86">
      <t>コンゴ</t>
    </rPh>
    <phoneticPr fontId="4"/>
  </si>
  <si>
    <t>①経常収支比率については復興需要に伴い、一時的に好転しているものの、近い将来人口減少による給水収益の減少が予想される。
②累積欠損金は東日本大震災に伴う固定資産の除却によるもの等で平均値との乖離が大きく今後の課題である。
③流動比率については当町は平均値より低く、中長期的な経営改善を目指す。
④企業債残高対給水収益比率は復興の影響で上昇したが、今後は給水収益の低下により、さらなる増加が予想される。
⑤料金回収率については、平均値を上回っており、適正な状態にある。
⑥給水原価は平均値よりやや低く、今後も適正な費用水準の維持を目指す。
⑦施設利用率については良好な状態であり、今後も維持できるよう取り組む。
⑧有収率は配水管の切り替えや漏水等により無収水量が増加したことにより減少した。漏水箇所の特定等により増加するよう取り組む。</t>
    <rPh sb="242" eb="243">
      <t>チ</t>
    </rPh>
    <rPh sb="247" eb="248">
      <t>ヒク</t>
    </rPh>
    <rPh sb="310" eb="313">
      <t>ハイスイカン</t>
    </rPh>
    <rPh sb="314" eb="315">
      <t>キ</t>
    </rPh>
    <rPh sb="316" eb="317">
      <t>カ</t>
    </rPh>
    <rPh sb="319" eb="321">
      <t>ロウスイ</t>
    </rPh>
    <rPh sb="321" eb="322">
      <t>トウ</t>
    </rPh>
    <rPh sb="325" eb="326">
      <t>ム</t>
    </rPh>
    <rPh sb="326" eb="327">
      <t>シュウ</t>
    </rPh>
    <rPh sb="327" eb="329">
      <t>スイリョウ</t>
    </rPh>
    <rPh sb="330" eb="332">
      <t>ゾウカ</t>
    </rPh>
    <rPh sb="339" eb="341">
      <t>ゲンショウ</t>
    </rPh>
    <rPh sb="344" eb="346">
      <t>ロウスイ</t>
    </rPh>
    <rPh sb="346" eb="348">
      <t>カショ</t>
    </rPh>
    <rPh sb="349" eb="351">
      <t>トクテイ</t>
    </rPh>
    <rPh sb="351" eb="352">
      <t>トウ</t>
    </rPh>
    <rPh sb="355" eb="357">
      <t>ゾウカ</t>
    </rPh>
    <rPh sb="361" eb="362">
      <t>ト</t>
    </rPh>
    <rPh sb="363" eb="36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</si>
</sst>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0.52</c:v>
                </c:pt>
                <c:pt idx="1">
                  <c:v>7.04</c:v>
                </c:pt>
                <c:pt idx="2">
                  <c:v>0.37</c:v>
                </c:pt>
                <c:pt idx="3">
                  <c:v>0.62</c:v>
                </c:pt>
                <c:pt idx="4">
                  <c:v>0.61</c:v>
                </c:pt>
              </c:numCache>
            </c:numRef>
          </c:val>
          <c:extLst>
            <c:ext xmlns:c16="http://schemas.microsoft.com/office/drawing/2014/chart" uri="{C3380CC4-5D6E-409C-BE32-E72D297353CC}">
              <c16:uniqueId val="{00000000-E3F8-423E-9FFB-B170855514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0.44</c:v>
                </c:pt>
                <c:pt idx="3">
                  <c:v>0.52</c:v>
                </c:pt>
                <c:pt idx="4">
                  <c:v>0.47</c:v>
                </c:pt>
              </c:numCache>
            </c:numRef>
          </c:val>
          <c:smooth val="0"/>
          <c:extLst>
            <c:ext xmlns:c16="http://schemas.microsoft.com/office/drawing/2014/chart" uri="{C3380CC4-5D6E-409C-BE32-E72D297353CC}">
              <c16:uniqueId val="{00000001-E3F8-423E-9FFB-B170855514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62.92</c:v>
                </c:pt>
                <c:pt idx="1">
                  <c:v>66.94</c:v>
                </c:pt>
                <c:pt idx="2">
                  <c:v>72.36</c:v>
                </c:pt>
                <c:pt idx="3">
                  <c:v>74.41</c:v>
                </c:pt>
                <c:pt idx="4">
                  <c:v>76.36</c:v>
                </c:pt>
              </c:numCache>
            </c:numRef>
          </c:val>
          <c:extLst>
            <c:ext xmlns:c16="http://schemas.microsoft.com/office/drawing/2014/chart" uri="{C3380CC4-5D6E-409C-BE32-E72D297353CC}">
              <c16:uniqueId val="{00000000-91FD-470B-851E-E4F7E33573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50.24</c:v>
                </c:pt>
                <c:pt idx="3">
                  <c:v>50.29</c:v>
                </c:pt>
                <c:pt idx="4">
                  <c:v>49.64</c:v>
                </c:pt>
              </c:numCache>
            </c:numRef>
          </c:val>
          <c:smooth val="0"/>
          <c:extLst>
            <c:ext xmlns:c16="http://schemas.microsoft.com/office/drawing/2014/chart" uri="{C3380CC4-5D6E-409C-BE32-E72D297353CC}">
              <c16:uniqueId val="{00000001-91FD-470B-851E-E4F7E33573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76.180000000000007</c:v>
                </c:pt>
                <c:pt idx="1">
                  <c:v>80.56</c:v>
                </c:pt>
                <c:pt idx="2">
                  <c:v>80.42</c:v>
                </c:pt>
                <c:pt idx="3">
                  <c:v>77.400000000000006</c:v>
                </c:pt>
                <c:pt idx="4">
                  <c:v>68.83</c:v>
                </c:pt>
              </c:numCache>
            </c:numRef>
          </c:val>
          <c:extLst>
            <c:ext xmlns:c16="http://schemas.microsoft.com/office/drawing/2014/chart" uri="{C3380CC4-5D6E-409C-BE32-E72D297353CC}">
              <c16:uniqueId val="{00000000-9A48-4699-8B18-AEA9E0D7B0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78.650000000000006</c:v>
                </c:pt>
                <c:pt idx="3">
                  <c:v>77.73</c:v>
                </c:pt>
                <c:pt idx="4">
                  <c:v>78.09</c:v>
                </c:pt>
              </c:numCache>
            </c:numRef>
          </c:val>
          <c:smooth val="0"/>
          <c:extLst>
            <c:ext xmlns:c16="http://schemas.microsoft.com/office/drawing/2014/chart" uri="{C3380CC4-5D6E-409C-BE32-E72D297353CC}">
              <c16:uniqueId val="{00000001-9A48-4699-8B18-AEA9E0D7B0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129.69999999999999</c:v>
                </c:pt>
                <c:pt idx="1">
                  <c:v>227.79</c:v>
                </c:pt>
                <c:pt idx="2">
                  <c:v>129.59</c:v>
                </c:pt>
                <c:pt idx="3">
                  <c:v>103.11</c:v>
                </c:pt>
                <c:pt idx="4">
                  <c:v>111.4</c:v>
                </c:pt>
              </c:numCache>
            </c:numRef>
          </c:val>
          <c:extLst>
            <c:ext xmlns:c16="http://schemas.microsoft.com/office/drawing/2014/chart" uri="{C3380CC4-5D6E-409C-BE32-E72D297353CC}">
              <c16:uniqueId val="{00000000-62BD-4A10-A6BC-EE355FC551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104.47</c:v>
                </c:pt>
                <c:pt idx="3">
                  <c:v>103.81</c:v>
                </c:pt>
                <c:pt idx="4">
                  <c:v>104.35</c:v>
                </c:pt>
              </c:numCache>
            </c:numRef>
          </c:val>
          <c:smooth val="0"/>
          <c:extLst>
            <c:ext xmlns:c16="http://schemas.microsoft.com/office/drawing/2014/chart" uri="{C3380CC4-5D6E-409C-BE32-E72D297353CC}">
              <c16:uniqueId val="{00000001-62BD-4A10-A6BC-EE355FC551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37.82</c:v>
                </c:pt>
                <c:pt idx="1">
                  <c:v>31.93</c:v>
                </c:pt>
                <c:pt idx="2">
                  <c:v>26.72</c:v>
                </c:pt>
                <c:pt idx="3">
                  <c:v>29.36</c:v>
                </c:pt>
                <c:pt idx="4">
                  <c:v>25.8</c:v>
                </c:pt>
              </c:numCache>
            </c:numRef>
          </c:val>
          <c:extLst>
            <c:ext xmlns:c16="http://schemas.microsoft.com/office/drawing/2014/chart" uri="{C3380CC4-5D6E-409C-BE32-E72D297353CC}">
              <c16:uniqueId val="{00000000-9127-493D-B876-98818F2871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45.14</c:v>
                </c:pt>
                <c:pt idx="3">
                  <c:v>45.85</c:v>
                </c:pt>
                <c:pt idx="4">
                  <c:v>47.31</c:v>
                </c:pt>
              </c:numCache>
            </c:numRef>
          </c:val>
          <c:smooth val="0"/>
          <c:extLst>
            <c:ext xmlns:c16="http://schemas.microsoft.com/office/drawing/2014/chart" uri="{C3380CC4-5D6E-409C-BE32-E72D297353CC}">
              <c16:uniqueId val="{00000001-9127-493D-B876-98818F2871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13.7</c:v>
                </c:pt>
                <c:pt idx="4" formatCode="#,##0.00;&quot;△&quot;#,##0.00;&quot;-&quot;">
                  <c:v>15.52</c:v>
                </c:pt>
              </c:numCache>
            </c:numRef>
          </c:val>
          <c:extLst>
            <c:ext xmlns:c16="http://schemas.microsoft.com/office/drawing/2014/chart" uri="{C3380CC4-5D6E-409C-BE32-E72D297353CC}">
              <c16:uniqueId val="{00000000-6A5F-4643-9A55-C0D0560B7E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13.58</c:v>
                </c:pt>
                <c:pt idx="3">
                  <c:v>14.13</c:v>
                </c:pt>
                <c:pt idx="4">
                  <c:v>16.77</c:v>
                </c:pt>
              </c:numCache>
            </c:numRef>
          </c:val>
          <c:smooth val="0"/>
          <c:extLst>
            <c:ext xmlns:c16="http://schemas.microsoft.com/office/drawing/2014/chart" uri="{C3380CC4-5D6E-409C-BE32-E72D297353CC}">
              <c16:uniqueId val="{00000001-6A5F-4643-9A55-C0D0560B7E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
                  <c:v>0</c:v>
                </c:pt>
                <c:pt idx="1">
                  <c:v>121.34</c:v>
                </c:pt>
                <c:pt idx="2">
                  <c:v>84.75</c:v>
                </c:pt>
                <c:pt idx="3">
                  <c:v>207.39</c:v>
                </c:pt>
                <c:pt idx="4">
                  <c:v>218.95</c:v>
                </c:pt>
              </c:numCache>
            </c:numRef>
          </c:val>
          <c:extLst>
            <c:ext xmlns:c16="http://schemas.microsoft.com/office/drawing/2014/chart" uri="{C3380CC4-5D6E-409C-BE32-E72D297353CC}">
              <c16:uniqueId val="{00000000-586C-4881-B750-2E4844B500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16.399999999999999</c:v>
                </c:pt>
                <c:pt idx="3">
                  <c:v>25.66</c:v>
                </c:pt>
                <c:pt idx="4">
                  <c:v>21.69</c:v>
                </c:pt>
              </c:numCache>
            </c:numRef>
          </c:val>
          <c:smooth val="0"/>
          <c:extLst>
            <c:ext xmlns:c16="http://schemas.microsoft.com/office/drawing/2014/chart" uri="{C3380CC4-5D6E-409C-BE32-E72D297353CC}">
              <c16:uniqueId val="{00000001-586C-4881-B750-2E4844B500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137.38</c:v>
                </c:pt>
                <c:pt idx="1">
                  <c:v>141.29</c:v>
                </c:pt>
                <c:pt idx="2">
                  <c:v>133.32</c:v>
                </c:pt>
                <c:pt idx="3">
                  <c:v>189.52</c:v>
                </c:pt>
                <c:pt idx="4">
                  <c:v>264.45</c:v>
                </c:pt>
              </c:numCache>
            </c:numRef>
          </c:val>
          <c:extLst>
            <c:ext xmlns:c16="http://schemas.microsoft.com/office/drawing/2014/chart" uri="{C3380CC4-5D6E-409C-BE32-E72D297353CC}">
              <c16:uniqueId val="{00000000-5302-426C-948D-8827E90C18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293.23</c:v>
                </c:pt>
                <c:pt idx="3">
                  <c:v>300.14</c:v>
                </c:pt>
                <c:pt idx="4">
                  <c:v>301.04000000000002</c:v>
                </c:pt>
              </c:numCache>
            </c:numRef>
          </c:val>
          <c:smooth val="0"/>
          <c:extLst>
            <c:ext xmlns:c16="http://schemas.microsoft.com/office/drawing/2014/chart" uri="{C3380CC4-5D6E-409C-BE32-E72D297353CC}">
              <c16:uniqueId val="{00000001-5302-426C-948D-8827E90C18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569.72</c:v>
                </c:pt>
                <c:pt idx="1">
                  <c:v>514.1</c:v>
                </c:pt>
                <c:pt idx="2">
                  <c:v>578.74</c:v>
                </c:pt>
                <c:pt idx="3">
                  <c:v>584.98</c:v>
                </c:pt>
                <c:pt idx="4">
                  <c:v>685.35</c:v>
                </c:pt>
              </c:numCache>
            </c:numRef>
          </c:val>
          <c:extLst>
            <c:ext xmlns:c16="http://schemas.microsoft.com/office/drawing/2014/chart" uri="{C3380CC4-5D6E-409C-BE32-E72D297353CC}">
              <c16:uniqueId val="{00000000-CECF-4140-AE46-B969FB4258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542.29999999999995</c:v>
                </c:pt>
                <c:pt idx="3">
                  <c:v>566.65</c:v>
                </c:pt>
                <c:pt idx="4">
                  <c:v>551.62</c:v>
                </c:pt>
              </c:numCache>
            </c:numRef>
          </c:val>
          <c:smooth val="0"/>
          <c:extLst>
            <c:ext xmlns:c16="http://schemas.microsoft.com/office/drawing/2014/chart" uri="{C3380CC4-5D6E-409C-BE32-E72D297353CC}">
              <c16:uniqueId val="{00000001-CECF-4140-AE46-B969FB4258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115.92</c:v>
                </c:pt>
                <c:pt idx="1">
                  <c:v>676.62</c:v>
                </c:pt>
                <c:pt idx="2">
                  <c:v>122</c:v>
                </c:pt>
                <c:pt idx="3">
                  <c:v>92.39</c:v>
                </c:pt>
                <c:pt idx="4">
                  <c:v>98.26</c:v>
                </c:pt>
              </c:numCache>
            </c:numRef>
          </c:val>
          <c:extLst>
            <c:ext xmlns:c16="http://schemas.microsoft.com/office/drawing/2014/chart" uri="{C3380CC4-5D6E-409C-BE32-E72D297353CC}">
              <c16:uniqueId val="{00000000-91BE-46EF-AF3F-3A15489C9B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87.51</c:v>
                </c:pt>
                <c:pt idx="3">
                  <c:v>84.77</c:v>
                </c:pt>
                <c:pt idx="4">
                  <c:v>87.11</c:v>
                </c:pt>
              </c:numCache>
            </c:numRef>
          </c:val>
          <c:smooth val="0"/>
          <c:extLst>
            <c:ext xmlns:c16="http://schemas.microsoft.com/office/drawing/2014/chart" uri="{C3380CC4-5D6E-409C-BE32-E72D297353CC}">
              <c16:uniqueId val="{00000001-91BE-46EF-AF3F-3A15489C9B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174.85</c:v>
                </c:pt>
                <c:pt idx="1">
                  <c:v>30.32</c:v>
                </c:pt>
                <c:pt idx="2">
                  <c:v>169.95</c:v>
                </c:pt>
                <c:pt idx="3">
                  <c:v>225.37</c:v>
                </c:pt>
                <c:pt idx="4">
                  <c:v>207.74</c:v>
                </c:pt>
              </c:numCache>
            </c:numRef>
          </c:val>
          <c:extLst>
            <c:ext xmlns:c16="http://schemas.microsoft.com/office/drawing/2014/chart" uri="{C3380CC4-5D6E-409C-BE32-E72D297353CC}">
              <c16:uniqueId val="{00000000-6EBD-4E7E-94CC-160CCFE6EF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218.42</c:v>
                </c:pt>
                <c:pt idx="3">
                  <c:v>227.27</c:v>
                </c:pt>
                <c:pt idx="4">
                  <c:v>223.98</c:v>
                </c:pt>
              </c:numCache>
            </c:numRef>
          </c:val>
          <c:smooth val="0"/>
          <c:extLst>
            <c:ext xmlns:c16="http://schemas.microsoft.com/office/drawing/2014/chart" uri="{C3380CC4-5D6E-409C-BE32-E72D297353CC}">
              <c16:uniqueId val="{00000001-6EBD-4E7E-94CC-160CCFE6EF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I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大槌町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11663</v>
      </c>
      <c r="AM8" s="71"/>
      <c r="AN8" s="71"/>
      <c r="AO8" s="71"/>
      <c r="AP8" s="71"/>
      <c r="AQ8" s="71"/>
      <c r="AR8" s="71"/>
      <c r="AS8" s="71"/>
      <c r="AT8" s="67">
        <f>データ!$S$6</f>
        <v>200.42</v>
      </c>
      <c r="AU8" s="68"/>
      <c r="AV8" s="68"/>
      <c r="AW8" s="68"/>
      <c r="AX8" s="68"/>
      <c r="AY8" s="68"/>
      <c r="AZ8" s="68"/>
      <c r="BA8" s="68"/>
      <c r="BB8" s="70">
        <f>データ!$T$6</f>
        <v>58.19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71.13</v>
      </c>
      <c r="J10" s="68"/>
      <c r="K10" s="68"/>
      <c r="L10" s="68"/>
      <c r="M10" s="68"/>
      <c r="N10" s="68"/>
      <c r="O10" s="69"/>
      <c r="P10" s="70">
        <f>データ!$P$6</f>
        <v>77.849999999999994</v>
      </c>
      <c r="Q10" s="70"/>
      <c r="R10" s="70"/>
      <c r="S10" s="70"/>
      <c r="T10" s="70"/>
      <c r="U10" s="70"/>
      <c r="V10" s="70"/>
      <c r="W10" s="71">
        <f>データ!$Q$6</f>
        <v>3476</v>
      </c>
      <c r="X10" s="71"/>
      <c r="Y10" s="71"/>
      <c r="Z10" s="71"/>
      <c r="AA10" s="71"/>
      <c r="AB10" s="71"/>
      <c r="AC10" s="71"/>
      <c r="AD10" s="2"/>
      <c r="AE10" s="2"/>
      <c r="AF10" s="2"/>
      <c r="AG10" s="2"/>
      <c r="AH10" s="4"/>
      <c r="AI10" s="4"/>
      <c r="AJ10" s="4"/>
      <c r="AK10" s="4"/>
      <c r="AL10" s="71">
        <f>データ!$U$6</f>
        <v>9009</v>
      </c>
      <c r="AM10" s="71"/>
      <c r="AN10" s="71"/>
      <c r="AO10" s="71"/>
      <c r="AP10" s="71"/>
      <c r="AQ10" s="71"/>
      <c r="AR10" s="71"/>
      <c r="AS10" s="71"/>
      <c r="AT10" s="67">
        <f>データ!$V$6</f>
        <v>17.2</v>
      </c>
      <c r="AU10" s="68"/>
      <c r="AV10" s="68"/>
      <c r="AW10" s="68"/>
      <c r="AX10" s="68"/>
      <c r="AY10" s="68"/>
      <c r="AZ10" s="68"/>
      <c r="BA10" s="68"/>
      <c r="BB10" s="70">
        <f>データ!$W$6</f>
        <v>523.78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jUTFaayBgIoBQpK50sUQrZLfEcxv2d1wAT/PbtEA+pv5DOuS3HZDfxNQpe6YKX6zARV4wuU72HzGT+xvQRy+A==" saltValue="pYXbzQAV+H5/+/tpmhC/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34614</v>
      </c>
      <c r="D6" s="34">
        <f t="shared" si="3"/>
        <v>46</v>
      </c>
      <c r="E6" s="34">
        <f t="shared" si="3"/>
        <v>1</v>
      </c>
      <c r="F6" s="34">
        <f t="shared" si="3"/>
        <v>0</v>
      </c>
      <c r="G6" s="34">
        <f t="shared" si="3"/>
        <v>1</v>
      </c>
      <c r="H6" s="34" t="str">
        <f t="shared" si="3"/>
        <v>岩手県　大槌町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71.13</v>
      </c>
      <c r="P6" s="35">
        <f t="shared" si="3"/>
        <v>77.849999999999994</v>
      </c>
      <c r="Q6" s="35">
        <f t="shared" si="3"/>
        <v>3476</v>
      </c>
      <c r="R6" s="35">
        <f t="shared" si="3"/>
        <v>11663</v>
      </c>
      <c r="S6" s="35">
        <f t="shared" si="3"/>
        <v>200.42</v>
      </c>
      <c r="T6" s="35">
        <f t="shared" si="3"/>
        <v>58.19</v>
      </c>
      <c r="U6" s="35">
        <f t="shared" si="3"/>
        <v>9009</v>
      </c>
      <c r="V6" s="35">
        <f t="shared" si="3"/>
        <v>17.2</v>
      </c>
      <c r="W6" s="35">
        <f t="shared" si="3"/>
        <v>523.78</v>
      </c>
      <c r="X6" s="36">
        <f>IF(X7="",NA(),X7)</f>
        <v>129.69999999999999</v>
      </c>
      <c r="Y6" s="36">
        <f t="shared" ref="Y6:AG6" si="4">IF(Y7="",NA(),Y7)</f>
        <v>227.79</v>
      </c>
      <c r="Z6" s="36">
        <f t="shared" si="4"/>
        <v>129.59</v>
      </c>
      <c r="AA6" s="36">
        <f t="shared" si="4"/>
        <v>103.11</v>
      </c>
      <c r="AB6" s="36">
        <f t="shared" si="4"/>
        <v>111.4</v>
      </c>
      <c r="AC6" s="36">
        <f t="shared" si="4"/>
        <v>111.06</v>
      </c>
      <c r="AD6" s="36">
        <f t="shared" si="4"/>
        <v>111.34</v>
      </c>
      <c r="AE6" s="36">
        <f t="shared" si="4"/>
        <v>104.47</v>
      </c>
      <c r="AF6" s="36">
        <f t="shared" si="4"/>
        <v>103.81</v>
      </c>
      <c r="AG6" s="36">
        <f t="shared" si="4"/>
        <v>104.35</v>
      </c>
      <c r="AH6" s="35" t="str">
        <f>IF(AH7="","",IF(AH7="-","【-】","【"&amp;SUBSTITUTE(TEXT(AH7,"#,##0.00"),"-","△")&amp;"】"))</f>
        <v>【112.01】</v>
      </c>
      <c r="AI6" s="35">
        <f>IF(AI7="",NA(),AI7)</f>
        <v>0</v>
      </c>
      <c r="AJ6" s="36">
        <f t="shared" ref="AJ6:AR6" si="5">IF(AJ7="",NA(),AJ7)</f>
        <v>121.34</v>
      </c>
      <c r="AK6" s="36">
        <f t="shared" si="5"/>
        <v>84.75</v>
      </c>
      <c r="AL6" s="36">
        <f t="shared" si="5"/>
        <v>207.39</v>
      </c>
      <c r="AM6" s="36">
        <f t="shared" si="5"/>
        <v>218.95</v>
      </c>
      <c r="AN6" s="36">
        <f t="shared" si="5"/>
        <v>9.35</v>
      </c>
      <c r="AO6" s="36">
        <f t="shared" si="5"/>
        <v>10.130000000000001</v>
      </c>
      <c r="AP6" s="36">
        <f t="shared" si="5"/>
        <v>16.399999999999999</v>
      </c>
      <c r="AQ6" s="36">
        <f t="shared" si="5"/>
        <v>25.66</v>
      </c>
      <c r="AR6" s="36">
        <f t="shared" si="5"/>
        <v>21.69</v>
      </c>
      <c r="AS6" s="35" t="str">
        <f>IF(AS7="","",IF(AS7="-","【-】","【"&amp;SUBSTITUTE(TEXT(AS7,"#,##0.00"),"-","△")&amp;"】"))</f>
        <v>【1.08】</v>
      </c>
      <c r="AT6" s="36">
        <f>IF(AT7="",NA(),AT7)</f>
        <v>137.38</v>
      </c>
      <c r="AU6" s="36">
        <f t="shared" ref="AU6:BC6" si="6">IF(AU7="",NA(),AU7)</f>
        <v>141.29</v>
      </c>
      <c r="AV6" s="36">
        <f t="shared" si="6"/>
        <v>133.32</v>
      </c>
      <c r="AW6" s="36">
        <f t="shared" si="6"/>
        <v>189.52</v>
      </c>
      <c r="AX6" s="36">
        <f t="shared" si="6"/>
        <v>264.45</v>
      </c>
      <c r="AY6" s="36">
        <f t="shared" si="6"/>
        <v>398.29</v>
      </c>
      <c r="AZ6" s="36">
        <f t="shared" si="6"/>
        <v>388.67</v>
      </c>
      <c r="BA6" s="36">
        <f t="shared" si="6"/>
        <v>293.23</v>
      </c>
      <c r="BB6" s="36">
        <f t="shared" si="6"/>
        <v>300.14</v>
      </c>
      <c r="BC6" s="36">
        <f t="shared" si="6"/>
        <v>301.04000000000002</v>
      </c>
      <c r="BD6" s="35" t="str">
        <f>IF(BD7="","",IF(BD7="-","【-】","【"&amp;SUBSTITUTE(TEXT(BD7,"#,##0.00"),"-","△")&amp;"】"))</f>
        <v>【264.97】</v>
      </c>
      <c r="BE6" s="36">
        <f>IF(BE7="",NA(),BE7)</f>
        <v>569.72</v>
      </c>
      <c r="BF6" s="36">
        <f t="shared" ref="BF6:BN6" si="7">IF(BF7="",NA(),BF7)</f>
        <v>514.1</v>
      </c>
      <c r="BG6" s="36">
        <f t="shared" si="7"/>
        <v>578.74</v>
      </c>
      <c r="BH6" s="36">
        <f t="shared" si="7"/>
        <v>584.98</v>
      </c>
      <c r="BI6" s="36">
        <f t="shared" si="7"/>
        <v>685.35</v>
      </c>
      <c r="BJ6" s="36">
        <f t="shared" si="7"/>
        <v>431</v>
      </c>
      <c r="BK6" s="36">
        <f t="shared" si="7"/>
        <v>422.5</v>
      </c>
      <c r="BL6" s="36">
        <f t="shared" si="7"/>
        <v>542.29999999999995</v>
      </c>
      <c r="BM6" s="36">
        <f t="shared" si="7"/>
        <v>566.65</v>
      </c>
      <c r="BN6" s="36">
        <f t="shared" si="7"/>
        <v>551.62</v>
      </c>
      <c r="BO6" s="35" t="str">
        <f>IF(BO7="","",IF(BO7="-","【-】","【"&amp;SUBSTITUTE(TEXT(BO7,"#,##0.00"),"-","△")&amp;"】"))</f>
        <v>【266.61】</v>
      </c>
      <c r="BP6" s="36">
        <f>IF(BP7="",NA(),BP7)</f>
        <v>115.92</v>
      </c>
      <c r="BQ6" s="36">
        <f t="shared" ref="BQ6:BY6" si="8">IF(BQ7="",NA(),BQ7)</f>
        <v>676.62</v>
      </c>
      <c r="BR6" s="36">
        <f t="shared" si="8"/>
        <v>122</v>
      </c>
      <c r="BS6" s="36">
        <f t="shared" si="8"/>
        <v>92.39</v>
      </c>
      <c r="BT6" s="36">
        <f t="shared" si="8"/>
        <v>98.26</v>
      </c>
      <c r="BU6" s="36">
        <f t="shared" si="8"/>
        <v>100.82</v>
      </c>
      <c r="BV6" s="36">
        <f t="shared" si="8"/>
        <v>101.64</v>
      </c>
      <c r="BW6" s="36">
        <f t="shared" si="8"/>
        <v>87.51</v>
      </c>
      <c r="BX6" s="36">
        <f t="shared" si="8"/>
        <v>84.77</v>
      </c>
      <c r="BY6" s="36">
        <f t="shared" si="8"/>
        <v>87.11</v>
      </c>
      <c r="BZ6" s="35" t="str">
        <f>IF(BZ7="","",IF(BZ7="-","【-】","【"&amp;SUBSTITUTE(TEXT(BZ7,"#,##0.00"),"-","△")&amp;"】"))</f>
        <v>【103.24】</v>
      </c>
      <c r="CA6" s="36">
        <f>IF(CA7="",NA(),CA7)</f>
        <v>174.85</v>
      </c>
      <c r="CB6" s="36">
        <f t="shared" ref="CB6:CJ6" si="9">IF(CB7="",NA(),CB7)</f>
        <v>30.32</v>
      </c>
      <c r="CC6" s="36">
        <f t="shared" si="9"/>
        <v>169.95</v>
      </c>
      <c r="CD6" s="36">
        <f t="shared" si="9"/>
        <v>225.37</v>
      </c>
      <c r="CE6" s="36">
        <f t="shared" si="9"/>
        <v>207.74</v>
      </c>
      <c r="CF6" s="36">
        <f t="shared" si="9"/>
        <v>179.55</v>
      </c>
      <c r="CG6" s="36">
        <f t="shared" si="9"/>
        <v>179.16</v>
      </c>
      <c r="CH6" s="36">
        <f t="shared" si="9"/>
        <v>218.42</v>
      </c>
      <c r="CI6" s="36">
        <f t="shared" si="9"/>
        <v>227.27</v>
      </c>
      <c r="CJ6" s="36">
        <f t="shared" si="9"/>
        <v>223.98</v>
      </c>
      <c r="CK6" s="35" t="str">
        <f>IF(CK7="","",IF(CK7="-","【-】","【"&amp;SUBSTITUTE(TEXT(CK7,"#,##0.00"),"-","△")&amp;"】"))</f>
        <v>【168.38】</v>
      </c>
      <c r="CL6" s="36">
        <f>IF(CL7="",NA(),CL7)</f>
        <v>62.92</v>
      </c>
      <c r="CM6" s="36">
        <f t="shared" ref="CM6:CU6" si="10">IF(CM7="",NA(),CM7)</f>
        <v>66.94</v>
      </c>
      <c r="CN6" s="36">
        <f t="shared" si="10"/>
        <v>72.36</v>
      </c>
      <c r="CO6" s="36">
        <f t="shared" si="10"/>
        <v>74.41</v>
      </c>
      <c r="CP6" s="36">
        <f t="shared" si="10"/>
        <v>76.36</v>
      </c>
      <c r="CQ6" s="36">
        <f t="shared" si="10"/>
        <v>53.52</v>
      </c>
      <c r="CR6" s="36">
        <f t="shared" si="10"/>
        <v>54.24</v>
      </c>
      <c r="CS6" s="36">
        <f t="shared" si="10"/>
        <v>50.24</v>
      </c>
      <c r="CT6" s="36">
        <f t="shared" si="10"/>
        <v>50.29</v>
      </c>
      <c r="CU6" s="36">
        <f t="shared" si="10"/>
        <v>49.64</v>
      </c>
      <c r="CV6" s="35" t="str">
        <f>IF(CV7="","",IF(CV7="-","【-】","【"&amp;SUBSTITUTE(TEXT(CV7,"#,##0.00"),"-","△")&amp;"】"))</f>
        <v>【60.00】</v>
      </c>
      <c r="CW6" s="36">
        <f>IF(CW7="",NA(),CW7)</f>
        <v>76.180000000000007</v>
      </c>
      <c r="CX6" s="36">
        <f t="shared" ref="CX6:DF6" si="11">IF(CX7="",NA(),CX7)</f>
        <v>80.56</v>
      </c>
      <c r="CY6" s="36">
        <f t="shared" si="11"/>
        <v>80.42</v>
      </c>
      <c r="CZ6" s="36">
        <f t="shared" si="11"/>
        <v>77.400000000000006</v>
      </c>
      <c r="DA6" s="36">
        <f t="shared" si="11"/>
        <v>68.83</v>
      </c>
      <c r="DB6" s="36">
        <f t="shared" si="11"/>
        <v>81.459999999999994</v>
      </c>
      <c r="DC6" s="36">
        <f t="shared" si="11"/>
        <v>81.680000000000007</v>
      </c>
      <c r="DD6" s="36">
        <f t="shared" si="11"/>
        <v>78.650000000000006</v>
      </c>
      <c r="DE6" s="36">
        <f t="shared" si="11"/>
        <v>77.73</v>
      </c>
      <c r="DF6" s="36">
        <f t="shared" si="11"/>
        <v>78.09</v>
      </c>
      <c r="DG6" s="35" t="str">
        <f>IF(DG7="","",IF(DG7="-","【-】","【"&amp;SUBSTITUTE(TEXT(DG7,"#,##0.00"),"-","△")&amp;"】"))</f>
        <v>【89.80】</v>
      </c>
      <c r="DH6" s="36">
        <f>IF(DH7="",NA(),DH7)</f>
        <v>37.82</v>
      </c>
      <c r="DI6" s="36">
        <f t="shared" ref="DI6:DQ6" si="12">IF(DI7="",NA(),DI7)</f>
        <v>31.93</v>
      </c>
      <c r="DJ6" s="36">
        <f t="shared" si="12"/>
        <v>26.72</v>
      </c>
      <c r="DK6" s="36">
        <f t="shared" si="12"/>
        <v>29.36</v>
      </c>
      <c r="DL6" s="36">
        <f t="shared" si="12"/>
        <v>25.8</v>
      </c>
      <c r="DM6" s="36">
        <f t="shared" si="12"/>
        <v>47.7</v>
      </c>
      <c r="DN6" s="36">
        <f t="shared" si="12"/>
        <v>48.14</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6">
        <f t="shared" si="13"/>
        <v>13.7</v>
      </c>
      <c r="DW6" s="36">
        <f t="shared" si="13"/>
        <v>15.52</v>
      </c>
      <c r="DX6" s="36">
        <f t="shared" si="13"/>
        <v>7.26</v>
      </c>
      <c r="DY6" s="36">
        <f t="shared" si="13"/>
        <v>11.13</v>
      </c>
      <c r="DZ6" s="36">
        <f t="shared" si="13"/>
        <v>13.58</v>
      </c>
      <c r="EA6" s="36">
        <f t="shared" si="13"/>
        <v>14.13</v>
      </c>
      <c r="EB6" s="36">
        <f t="shared" si="13"/>
        <v>16.77</v>
      </c>
      <c r="EC6" s="35" t="str">
        <f>IF(EC7="","",IF(EC7="-","【-】","【"&amp;SUBSTITUTE(TEXT(EC7,"#,##0.00"),"-","△")&amp;"】"))</f>
        <v>【19.44】</v>
      </c>
      <c r="ED6" s="36">
        <f>IF(ED7="",NA(),ED7)</f>
        <v>0.52</v>
      </c>
      <c r="EE6" s="36">
        <f t="shared" ref="EE6:EM6" si="14">IF(EE7="",NA(),EE7)</f>
        <v>7.04</v>
      </c>
      <c r="EF6" s="36">
        <f t="shared" si="14"/>
        <v>0.37</v>
      </c>
      <c r="EG6" s="36">
        <f t="shared" si="14"/>
        <v>0.62</v>
      </c>
      <c r="EH6" s="36">
        <f t="shared" si="14"/>
        <v>0.61</v>
      </c>
      <c r="EI6" s="36">
        <f t="shared" si="14"/>
        <v>1.65</v>
      </c>
      <c r="EJ6" s="36">
        <f t="shared" si="14"/>
        <v>0.47</v>
      </c>
      <c r="EK6" s="36">
        <f t="shared" si="14"/>
        <v>0.44</v>
      </c>
      <c r="EL6" s="36">
        <f t="shared" si="14"/>
        <v>0.52</v>
      </c>
      <c r="EM6" s="36">
        <f t="shared" si="14"/>
        <v>0.47</v>
      </c>
      <c r="EN6" s="35" t="str">
        <f>IF(EN7="","",IF(EN7="-","【-】","【"&amp;SUBSTITUTE(TEXT(EN7,"#,##0.00"),"-","△")&amp;"】"))</f>
        <v>【0.68】</v>
      </c>
    </row>
    <row r="7" spans="1:144" s="37" customFormat="1" x14ac:dyDescent="0.15">
      <c r="A7" s="29"/>
      <c r="B7" s="38">
        <v>2019</v>
      </c>
      <c r="C7" s="38">
        <v>34614</v>
      </c>
      <c r="D7" s="38">
        <v>46</v>
      </c>
      <c r="E7" s="38">
        <v>1</v>
      </c>
      <c r="F7" s="38">
        <v>0</v>
      </c>
      <c r="G7" s="38">
        <v>1</v>
      </c>
      <c r="H7" s="38" t="s">
        <v>93</v>
      </c>
      <c r="I7" s="38" t="s">
        <v>94</v>
      </c>
      <c r="J7" s="38" t="s">
        <v>95</v>
      </c>
      <c r="K7" s="38" t="s">
        <v>96</v>
      </c>
      <c r="L7" s="38" t="s">
        <v>97</v>
      </c>
      <c r="M7" s="38" t="s">
        <v>98</v>
      </c>
      <c r="N7" s="39" t="s">
        <v>99</v>
      </c>
      <c r="O7" s="39">
        <v>71.13</v>
      </c>
      <c r="P7" s="39">
        <v>77.849999999999994</v>
      </c>
      <c r="Q7" s="39">
        <v>3476</v>
      </c>
      <c r="R7" s="39">
        <v>11663</v>
      </c>
      <c r="S7" s="39">
        <v>200.42</v>
      </c>
      <c r="T7" s="39">
        <v>58.19</v>
      </c>
      <c r="U7" s="39">
        <v>9009</v>
      </c>
      <c r="V7" s="39">
        <v>17.2</v>
      </c>
      <c r="W7" s="39">
        <v>523.78</v>
      </c>
      <c r="X7" s="39">
        <v>129.69999999999999</v>
      </c>
      <c r="Y7" s="39">
        <v>227.79</v>
      </c>
      <c r="Z7" s="39">
        <v>129.59</v>
      </c>
      <c r="AA7" s="39">
        <v>103.11</v>
      </c>
      <c r="AB7" s="39">
        <v>111.4</v>
      </c>
      <c r="AC7" s="39">
        <v>111.06</v>
      </c>
      <c r="AD7" s="39">
        <v>111.34</v>
      </c>
      <c r="AE7" s="39">
        <v>104.47</v>
      </c>
      <c r="AF7" s="39">
        <v>103.81</v>
      </c>
      <c r="AG7" s="39">
        <v>104.35</v>
      </c>
      <c r="AH7" s="39">
        <v>112.01</v>
      </c>
      <c r="AI7" s="39">
        <v>0</v>
      </c>
      <c r="AJ7" s="39">
        <v>121.34</v>
      </c>
      <c r="AK7" s="39">
        <v>84.75</v>
      </c>
      <c r="AL7" s="39">
        <v>207.39</v>
      </c>
      <c r="AM7" s="39">
        <v>218.95</v>
      </c>
      <c r="AN7" s="39">
        <v>9.35</v>
      </c>
      <c r="AO7" s="39">
        <v>10.130000000000001</v>
      </c>
      <c r="AP7" s="39">
        <v>16.399999999999999</v>
      </c>
      <c r="AQ7" s="39">
        <v>25.66</v>
      </c>
      <c r="AR7" s="39">
        <v>21.69</v>
      </c>
      <c r="AS7" s="39">
        <v>1.08</v>
      </c>
      <c r="AT7" s="39">
        <v>137.38</v>
      </c>
      <c r="AU7" s="39">
        <v>141.29</v>
      </c>
      <c r="AV7" s="39">
        <v>133.32</v>
      </c>
      <c r="AW7" s="39">
        <v>189.52</v>
      </c>
      <c r="AX7" s="39">
        <v>264.45</v>
      </c>
      <c r="AY7" s="39">
        <v>398.29</v>
      </c>
      <c r="AZ7" s="39">
        <v>388.67</v>
      </c>
      <c r="BA7" s="39">
        <v>293.23</v>
      </c>
      <c r="BB7" s="39">
        <v>300.14</v>
      </c>
      <c r="BC7" s="39">
        <v>301.04000000000002</v>
      </c>
      <c r="BD7" s="39">
        <v>264.97000000000003</v>
      </c>
      <c r="BE7" s="39">
        <v>569.72</v>
      </c>
      <c r="BF7" s="39">
        <v>514.1</v>
      </c>
      <c r="BG7" s="39">
        <v>578.74</v>
      </c>
      <c r="BH7" s="39">
        <v>584.98</v>
      </c>
      <c r="BI7" s="39">
        <v>685.35</v>
      </c>
      <c r="BJ7" s="39">
        <v>431</v>
      </c>
      <c r="BK7" s="39">
        <v>422.5</v>
      </c>
      <c r="BL7" s="39">
        <v>542.29999999999995</v>
      </c>
      <c r="BM7" s="39">
        <v>566.65</v>
      </c>
      <c r="BN7" s="39">
        <v>551.62</v>
      </c>
      <c r="BO7" s="39">
        <v>266.61</v>
      </c>
      <c r="BP7" s="39">
        <v>115.92</v>
      </c>
      <c r="BQ7" s="39">
        <v>676.62</v>
      </c>
      <c r="BR7" s="39">
        <v>122</v>
      </c>
      <c r="BS7" s="39">
        <v>92.39</v>
      </c>
      <c r="BT7" s="39">
        <v>98.26</v>
      </c>
      <c r="BU7" s="39">
        <v>100.82</v>
      </c>
      <c r="BV7" s="39">
        <v>101.64</v>
      </c>
      <c r="BW7" s="39">
        <v>87.51</v>
      </c>
      <c r="BX7" s="39">
        <v>84.77</v>
      </c>
      <c r="BY7" s="39">
        <v>87.11</v>
      </c>
      <c r="BZ7" s="39">
        <v>103.24</v>
      </c>
      <c r="CA7" s="39">
        <v>174.85</v>
      </c>
      <c r="CB7" s="39">
        <v>30.32</v>
      </c>
      <c r="CC7" s="39">
        <v>169.95</v>
      </c>
      <c r="CD7" s="39">
        <v>225.37</v>
      </c>
      <c r="CE7" s="39">
        <v>207.74</v>
      </c>
      <c r="CF7" s="39">
        <v>179.55</v>
      </c>
      <c r="CG7" s="39">
        <v>179.16</v>
      </c>
      <c r="CH7" s="39">
        <v>218.42</v>
      </c>
      <c r="CI7" s="39">
        <v>227.27</v>
      </c>
      <c r="CJ7" s="39">
        <v>223.98</v>
      </c>
      <c r="CK7" s="39">
        <v>168.38</v>
      </c>
      <c r="CL7" s="39">
        <v>62.92</v>
      </c>
      <c r="CM7" s="39">
        <v>66.94</v>
      </c>
      <c r="CN7" s="39">
        <v>72.36</v>
      </c>
      <c r="CO7" s="39">
        <v>74.41</v>
      </c>
      <c r="CP7" s="39">
        <v>76.36</v>
      </c>
      <c r="CQ7" s="39">
        <v>53.52</v>
      </c>
      <c r="CR7" s="39">
        <v>54.24</v>
      </c>
      <c r="CS7" s="39">
        <v>50.24</v>
      </c>
      <c r="CT7" s="39">
        <v>50.29</v>
      </c>
      <c r="CU7" s="39">
        <v>49.64</v>
      </c>
      <c r="CV7" s="39">
        <v>60</v>
      </c>
      <c r="CW7" s="39">
        <v>76.180000000000007</v>
      </c>
      <c r="CX7" s="39">
        <v>80.56</v>
      </c>
      <c r="CY7" s="39">
        <v>80.42</v>
      </c>
      <c r="CZ7" s="39">
        <v>77.400000000000006</v>
      </c>
      <c r="DA7" s="39">
        <v>68.83</v>
      </c>
      <c r="DB7" s="39">
        <v>81.459999999999994</v>
      </c>
      <c r="DC7" s="39">
        <v>81.680000000000007</v>
      </c>
      <c r="DD7" s="39">
        <v>78.650000000000006</v>
      </c>
      <c r="DE7" s="39">
        <v>77.73</v>
      </c>
      <c r="DF7" s="39">
        <v>78.09</v>
      </c>
      <c r="DG7" s="39">
        <v>89.8</v>
      </c>
      <c r="DH7" s="39">
        <v>37.82</v>
      </c>
      <c r="DI7" s="39">
        <v>31.93</v>
      </c>
      <c r="DJ7" s="39">
        <v>26.72</v>
      </c>
      <c r="DK7" s="39">
        <v>29.36</v>
      </c>
      <c r="DL7" s="39">
        <v>25.8</v>
      </c>
      <c r="DM7" s="39">
        <v>47.7</v>
      </c>
      <c r="DN7" s="39">
        <v>48.14</v>
      </c>
      <c r="DO7" s="39">
        <v>45.14</v>
      </c>
      <c r="DP7" s="39">
        <v>45.85</v>
      </c>
      <c r="DQ7" s="39">
        <v>47.31</v>
      </c>
      <c r="DR7" s="39">
        <v>49.59</v>
      </c>
      <c r="DS7" s="39">
        <v>0</v>
      </c>
      <c r="DT7" s="39">
        <v>0</v>
      </c>
      <c r="DU7" s="39">
        <v>0</v>
      </c>
      <c r="DV7" s="39">
        <v>13.7</v>
      </c>
      <c r="DW7" s="39">
        <v>15.52</v>
      </c>
      <c r="DX7" s="39">
        <v>7.26</v>
      </c>
      <c r="DY7" s="39">
        <v>11.13</v>
      </c>
      <c r="DZ7" s="39">
        <v>13.58</v>
      </c>
      <c r="EA7" s="39">
        <v>14.13</v>
      </c>
      <c r="EB7" s="39">
        <v>16.77</v>
      </c>
      <c r="EC7" s="39">
        <v>19.440000000000001</v>
      </c>
      <c r="ED7" s="39">
        <v>0.52</v>
      </c>
      <c r="EE7" s="39">
        <v>7.04</v>
      </c>
      <c r="EF7" s="39">
        <v>0.37</v>
      </c>
      <c r="EG7" s="39">
        <v>0.62</v>
      </c>
      <c r="EH7" s="39">
        <v>0.61</v>
      </c>
      <c r="EI7" s="39">
        <v>1.65</v>
      </c>
      <c r="EJ7" s="39">
        <v>0.47</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2021-01-21T06:32:42Z</cp:lastPrinted>
  <dcterms:created xsi:type="dcterms:W3CDTF">2020-12-04T02:03:02Z</dcterms:created>
  <dcterms:modified xsi:type="dcterms:W3CDTF">2021-01-21T07:43:03Z</dcterms:modified>
  <cp:category/>
</cp:coreProperties>
</file>