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toshiei\Desktop\20210113公営企業に係る経営比較分析表（令和元年度）の分析等について\提出\"/>
    </mc:Choice>
  </mc:AlternateContent>
  <xr:revisionPtr revIDLastSave="0" documentId="13_ncr:1_{6E0A09F5-C2DD-4162-AD70-E7DADA12B919}" xr6:coauthVersionLast="36" xr6:coauthVersionMax="36" xr10:uidLastSave="{00000000-0000-0000-0000-000000000000}"/>
  <workbookProtection workbookAlgorithmName="SHA-512" workbookHashValue="SE6tXYl5h5QYGuYbFxcyJcPJXSqj3d8dHXXN7narT/BfqJic8UWdM0XCeI+ICryn93JsVycSnVlwBDXVzaju2g==" workbookSaltValue="yRMSeazxwzq58qcamtqDN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DK7" i="5"/>
  <c r="DI7" i="5"/>
  <c r="DH7" i="5"/>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BM7" i="5"/>
  <c r="FX53" i="4" s="1"/>
  <c r="BL7" i="5"/>
  <c r="FE53" i="4" s="1"/>
  <c r="BK7" i="5"/>
  <c r="BJ7" i="5"/>
  <c r="BI7" i="5"/>
  <c r="BH7" i="5"/>
  <c r="FX52" i="4" s="1"/>
  <c r="BG7" i="5"/>
  <c r="BF7" i="5"/>
  <c r="BD7" i="5"/>
  <c r="CS53" i="4" s="1"/>
  <c r="BC7" i="5"/>
  <c r="BZ53" i="4" s="1"/>
  <c r="BB7" i="5"/>
  <c r="BA7" i="5"/>
  <c r="AZ7" i="5"/>
  <c r="U53" i="4" s="1"/>
  <c r="AY7" i="5"/>
  <c r="AX7" i="5"/>
  <c r="AW7" i="5"/>
  <c r="AV7" i="5"/>
  <c r="AU7" i="5"/>
  <c r="AS7" i="5"/>
  <c r="AR7" i="5"/>
  <c r="AQ7" i="5"/>
  <c r="AP7" i="5"/>
  <c r="FE32" i="4" s="1"/>
  <c r="AO7" i="5"/>
  <c r="AN7" i="5"/>
  <c r="AM7" i="5"/>
  <c r="GQ31" i="4" s="1"/>
  <c r="AL7" i="5"/>
  <c r="FX31" i="4" s="1"/>
  <c r="AK7" i="5"/>
  <c r="AJ7" i="5"/>
  <c r="AH7" i="5"/>
  <c r="AG7" i="5"/>
  <c r="AF7" i="5"/>
  <c r="AE7" i="5"/>
  <c r="AD7" i="5"/>
  <c r="AC7" i="5"/>
  <c r="CS31" i="4" s="1"/>
  <c r="AB7" i="5"/>
  <c r="AA7" i="5"/>
  <c r="Z7" i="5"/>
  <c r="Y7" i="5"/>
  <c r="U31" i="4" s="1"/>
  <c r="X7" i="5"/>
  <c r="W7" i="5"/>
  <c r="V7" i="5"/>
  <c r="U7" i="5"/>
  <c r="LJ8" i="4" s="1"/>
  <c r="T7" i="5"/>
  <c r="S7" i="5"/>
  <c r="R7" i="5"/>
  <c r="DU10" i="4" s="1"/>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GQ53" i="4"/>
  <c r="EL53" i="4"/>
  <c r="BG53" i="4"/>
  <c r="AN53" i="4"/>
  <c r="LH52" i="4"/>
  <c r="KO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FE31" i="4"/>
  <c r="EL31" i="4"/>
  <c r="BZ31" i="4"/>
  <c r="BG31" i="4"/>
  <c r="AN31" i="4"/>
  <c r="LJ10" i="4"/>
  <c r="JQ10" i="4"/>
  <c r="HX10" i="4"/>
  <c r="B10" i="4"/>
  <c r="JQ8" i="4"/>
  <c r="HX8" i="4"/>
  <c r="FJ8" i="4"/>
  <c r="CF8" i="4"/>
  <c r="AQ8" i="4"/>
  <c r="B8" i="4"/>
  <c r="MA51" i="4" l="1"/>
  <c r="MI76" i="4"/>
  <c r="HJ51" i="4"/>
  <c r="MA30" i="4"/>
  <c r="HJ30" i="4"/>
  <c r="IT76" i="4"/>
  <c r="CS51" i="4"/>
  <c r="CS30" i="4"/>
  <c r="BZ76" i="4"/>
  <c r="C11" i="5"/>
  <c r="D11" i="5"/>
  <c r="E11" i="5"/>
  <c r="B11" i="5"/>
  <c r="BK76" i="4" l="1"/>
  <c r="LH51" i="4"/>
  <c r="LT76" i="4"/>
  <c r="GQ51" i="4"/>
  <c r="LH30" i="4"/>
  <c r="IE76" i="4"/>
  <c r="BZ51" i="4"/>
  <c r="GQ30" i="4"/>
  <c r="BZ30" i="4"/>
  <c r="HP76" i="4"/>
  <c r="BG30" i="4"/>
  <c r="FX30" i="4"/>
  <c r="AV76" i="4"/>
  <c r="KO51" i="4"/>
  <c r="LE76" i="4"/>
  <c r="FX51" i="4"/>
  <c r="KO30" i="4"/>
  <c r="BG51" i="4"/>
  <c r="KP76" i="4"/>
  <c r="HA76" i="4"/>
  <c r="AN51" i="4"/>
  <c r="FE30" i="4"/>
  <c r="AN30" i="4"/>
  <c r="FE51" i="4"/>
  <c r="JV30" i="4"/>
  <c r="AG76" i="4"/>
  <c r="JV51" i="4"/>
  <c r="KA76" i="4"/>
  <c r="EL51" i="4"/>
  <c r="JC30" i="4"/>
  <c r="GL76" i="4"/>
  <c r="U51" i="4"/>
  <c r="EL30" i="4"/>
  <c r="U30" i="4"/>
  <c r="R76" i="4"/>
  <c r="JC51" i="4"/>
</calcChain>
</file>

<file path=xl/sharedStrings.xml><?xml version="1.0" encoding="utf-8"?>
<sst xmlns="http://schemas.openxmlformats.org/spreadsheetml/2006/main" count="278" uniqueCount="128">
  <si>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</si>
  <si>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</si>
  <si>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</si>
  <si>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</si>
  <si>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</si>
  <si>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</si>
  <si>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</si>
  <si>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</si>
  <si>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</si>
  <si>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</si>
  <si>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</si>
  <si>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</si>
  <si>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</si>
  <si>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</si>
  <si>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</si>
  <si>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</si>
  <si>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</si>
  <si>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</si>
  <si>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</si>
  <si>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</si>
  <si>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</si>
  <si>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</si>
  <si>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</si>
  <si>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</si>
  <si>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</si>
  <si>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</si>
  <si>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</si>
  <si>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</si>
  <si>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</si>
  <si>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</si>
  <si>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</si>
  <si>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</si>
  <si>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</si>
  <si>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</si>
  <si>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</si>
  <si>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</si>
  <si>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</si>
  <si>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</si>
  <si>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</si>
  <si>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</si>
  <si>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</si>
  <si>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</si>
  <si>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</si>
  <si>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</si>
  <si>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</si>
  <si>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</si>
  <si>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</si>
  <si>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</si>
  <si>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</si>
  <si>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</si>
  <si>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</si>
  <si>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</si>
  <si>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</si>
  <si>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</si>
  <si>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</si>
  <si>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</si>
  <si>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</si>
  <si>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</si>
  <si>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</si>
  <si>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</si>
  <si>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</si>
  <si>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</si>
  <si>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</si>
  <si>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</si>
  <si>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</si>
  <si>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</si>
  <si>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</si>
  <si>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</si>
  <si>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</si>
  <si>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</si>
  <si>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</si>
  <si>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</si>
  <si>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</si>
  <si>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</si>
  <si>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</si>
  <si>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</si>
  <si>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</si>
  <si>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</si>
  <si>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</si>
  <si>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</si>
  <si>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</si>
  <si>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</si>
  <si>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</si>
  <si>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</si>
  <si>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</si>
  <si>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</si>
  <si>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</si>
  <si>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</si>
  <si>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</si>
  <si>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</si>
  <si>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</si>
  <si>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</si>
  <si>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</si>
  <si>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</si>
  <si>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</si>
  <si>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</si>
  <si>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</si>
  <si>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</si>
  <si>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</si>
  <si>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</si>
  <si>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</si>
  <si>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</si>
  <si>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</si>
  <si>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</si>
  <si>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</si>
  <si>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</si>
  <si>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</si>
  <si>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平泉町</t>
  </si>
  <si>
    <t>中尊寺第１駐車場</t>
  </si>
  <si>
    <t>法非適用</t>
  </si>
  <si>
    <t>駐車場整備事業</t>
  </si>
  <si>
    <t>-</t>
  </si>
  <si>
    <t>Ａ３Ｂ２</t>
  </si>
  <si>
    <t>非設置</t>
  </si>
  <si>
    <t>該当数値なし</t>
  </si>
  <si>
    <t>その他駐車場</t>
  </si>
  <si>
    <t>広場式</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</si>
  <si>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</si>
  <si>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</si>
  <si>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</si>
  <si>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</si>
  <si>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</si>
  <si>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</si>
  <si>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</si>
  <si>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「企業債残高対料金収入比率」は企業債残高がないことから０となっており、必要な更新投資については町営駐車場全体の設備状況を考慮しつつ、時期を計りながら実施しています。</t>
    <phoneticPr fontId="5"/>
  </si>
  <si>
    <t>　「稼働率」は100％を超えており、類似団体と比較すると、ほぼ平均値であることから、駐車場としての需要は十分であると考えられます。</t>
    <phoneticPr fontId="5"/>
  </si>
  <si>
    <t>　「収益的収支比率」は、直近5か年は100％以上を維持しており、健全な経営状態を保っています。
　「他会計補助金比率」、「駐車台数一台当たりの他会計補助金額」は、直近５年間は０％を維持しており、一般会計からの依存度は低い状態です。　
　「売上高ＧＯＰ比率」は類似施設と比較すると平均値よりも下回っているものの、10月に2度の台風があったことによる一時的な減収などが影響しており、例年通りの状況であれば高い収益性を維持しています。
　「ＥＢＩＴＤＡ」はH27からH28の３年間は平均値を上回っており、H29では平均値を185千円下回ったものの、H30およびR1では再び平均値を上回る数値となっていることから、依然として高い収益性を持つ施設であると考えられます。</t>
    <rPh sb="81" eb="83">
      <t>チョッキン</t>
    </rPh>
    <rPh sb="145" eb="147">
      <t>シタマワ</t>
    </rPh>
    <rPh sb="157" eb="158">
      <t>ガツ</t>
    </rPh>
    <rPh sb="160" eb="161">
      <t>ド</t>
    </rPh>
    <rPh sb="162" eb="164">
      <t>タイフウ</t>
    </rPh>
    <rPh sb="173" eb="176">
      <t>イチジテキ</t>
    </rPh>
    <rPh sb="177" eb="179">
      <t>ゲンシュウ</t>
    </rPh>
    <rPh sb="182" eb="184">
      <t>エイキョウ</t>
    </rPh>
    <rPh sb="189" eb="191">
      <t>レイネン</t>
    </rPh>
    <rPh sb="191" eb="192">
      <t>ドオ</t>
    </rPh>
    <rPh sb="194" eb="196">
      <t>ジョウキョウ</t>
    </rPh>
    <rPh sb="206" eb="208">
      <t>イジ</t>
    </rPh>
    <phoneticPr fontId="5"/>
  </si>
  <si>
    <t>　当施設は類似施設との比較では経常収支比率が1/10と低い数値となっているものの、直近の5か年は100％以上の割合を維持しており、一般会計からの補助金及び企業債に依存しない独立採算制のもとに安定した経営を維持しています。
　また、今後も中尊寺への参拝や各種行事における利用が見込めることから、依然として施設需要は高いと考えられます。
　しかし、今年度のように台風などの天候次第では利用者減少に伴う減収が発生することや、施設の老朽化の進行などを考慮し、駐車料金の見直しなどの改善策の検討に努めます。</t>
    <rPh sb="27" eb="28">
      <t>ヒク</t>
    </rPh>
    <rPh sb="29" eb="31">
      <t>スウチ</t>
    </rPh>
    <rPh sb="172" eb="175">
      <t>コンネンド</t>
    </rPh>
    <rPh sb="179" eb="181">
      <t>タイフウ</t>
    </rPh>
    <rPh sb="184" eb="186">
      <t>テンコウ</t>
    </rPh>
    <rPh sb="186" eb="188">
      <t>シダイ</t>
    </rPh>
    <rPh sb="190" eb="193">
      <t>リヨウシャ</t>
    </rPh>
    <rPh sb="193" eb="195">
      <t>ゲンショウ</t>
    </rPh>
    <rPh sb="196" eb="197">
      <t>トモナ</t>
    </rPh>
    <rPh sb="198" eb="200">
      <t>ゲンシュウ</t>
    </rPh>
    <rPh sb="201" eb="203">
      <t>ハッセイ</t>
    </rPh>
    <rPh sb="214" eb="215">
      <t>カ</t>
    </rPh>
    <rPh sb="216" eb="218">
      <t>シンコウ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</si>
</sst>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2" fillId="0" borderId="9"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136.4</c:v>
                </c:pt>
                <c:pt idx="1">
                  <c:v>139.9</c:v>
                </c:pt>
                <c:pt idx="2">
                  <c:v>128.4</c:v>
                </c:pt>
                <c:pt idx="3">
                  <c:v>134</c:v>
                </c:pt>
                <c:pt idx="4">
                  <c:v>132.19999999999999</c:v>
                </c:pt>
              </c:numCache>
            </c:numRef>
          </c:val>
          <c:extLst>
            <c:ext xmlns:c16="http://schemas.microsoft.com/office/drawing/2014/chart" uri="{C3380CC4-5D6E-409C-BE32-E72D297353CC}">
              <c16:uniqueId val="{00000000-E2AD-4220-B899-5738DAA9DB8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E2AD-4220-B899-5738DAA9DB8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C8F-4E81-99C6-5239C3C138D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1C8F-4E81-99C6-5239C3C138D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1F02-4E0D-92D3-BD92E484D15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F02-4E0D-92D3-BD92E484D15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D02-4942-83C0-9274A4C4658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D02-4942-83C0-9274A4C4658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DF9-48A2-8F82-75C57C266CD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8DF9-48A2-8F82-75C57C266CD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2BC-4F9D-99BD-493D810C74B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52BC-4F9D-99BD-493D810C74B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173.5</c:v>
                </c:pt>
                <c:pt idx="1">
                  <c:v>174.2</c:v>
                </c:pt>
                <c:pt idx="2">
                  <c:v>174.2</c:v>
                </c:pt>
                <c:pt idx="3">
                  <c:v>184.8</c:v>
                </c:pt>
                <c:pt idx="4">
                  <c:v>178.8</c:v>
                </c:pt>
              </c:numCache>
            </c:numRef>
          </c:val>
          <c:extLst>
            <c:ext xmlns:c16="http://schemas.microsoft.com/office/drawing/2014/chart" uri="{C3380CC4-5D6E-409C-BE32-E72D297353CC}">
              <c16:uniqueId val="{00000000-A324-476F-97D2-74BA6BE00A8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A324-476F-97D2-74BA6BE00A8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32.4</c:v>
                </c:pt>
                <c:pt idx="1">
                  <c:v>34.200000000000003</c:v>
                </c:pt>
                <c:pt idx="2">
                  <c:v>28.1</c:v>
                </c:pt>
                <c:pt idx="3">
                  <c:v>29.7</c:v>
                </c:pt>
                <c:pt idx="4">
                  <c:v>27.4</c:v>
                </c:pt>
              </c:numCache>
            </c:numRef>
          </c:val>
          <c:extLst>
            <c:ext xmlns:c16="http://schemas.microsoft.com/office/drawing/2014/chart" uri="{C3380CC4-5D6E-409C-BE32-E72D297353CC}">
              <c16:uniqueId val="{00000000-1F47-46CF-99D5-3E2BF55E94B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1F47-46CF-99D5-3E2BF55E94B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9858</c:v>
                </c:pt>
                <c:pt idx="1">
                  <c:v>10611</c:v>
                </c:pt>
                <c:pt idx="2">
                  <c:v>8221</c:v>
                </c:pt>
                <c:pt idx="3">
                  <c:v>10060</c:v>
                </c:pt>
                <c:pt idx="4">
                  <c:v>9499</c:v>
                </c:pt>
              </c:numCache>
            </c:numRef>
          </c:val>
          <c:extLst>
            <c:ext xmlns:c16="http://schemas.microsoft.com/office/drawing/2014/chart" uri="{C3380CC4-5D6E-409C-BE32-E72D297353CC}">
              <c16:uniqueId val="{00000000-5B2F-4806-B361-B372257310D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5B2F-4806-B361-B372257310D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岩手県平泉町　中尊寺第１駐車場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5434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56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151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950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1" t="s">
        <v>126</v>
      </c>
      <c r="NE15" s="152"/>
      <c r="NF15" s="152"/>
      <c r="NG15" s="152"/>
      <c r="NH15" s="152"/>
      <c r="NI15" s="152"/>
      <c r="NJ15" s="152"/>
      <c r="NK15" s="152"/>
      <c r="NL15" s="152"/>
      <c r="NM15" s="152"/>
      <c r="NN15" s="152"/>
      <c r="NO15" s="152"/>
      <c r="NP15" s="152"/>
      <c r="NQ15" s="152"/>
      <c r="NR15" s="15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2">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136.4</v>
      </c>
      <c r="V31" s="110"/>
      <c r="W31" s="110"/>
      <c r="X31" s="110"/>
      <c r="Y31" s="110"/>
      <c r="Z31" s="110"/>
      <c r="AA31" s="110"/>
      <c r="AB31" s="110"/>
      <c r="AC31" s="110"/>
      <c r="AD31" s="110"/>
      <c r="AE31" s="110"/>
      <c r="AF31" s="110"/>
      <c r="AG31" s="110"/>
      <c r="AH31" s="110"/>
      <c r="AI31" s="110"/>
      <c r="AJ31" s="110"/>
      <c r="AK31" s="110"/>
      <c r="AL31" s="110"/>
      <c r="AM31" s="110"/>
      <c r="AN31" s="110">
        <f>データ!Z7</f>
        <v>139.9</v>
      </c>
      <c r="AO31" s="110"/>
      <c r="AP31" s="110"/>
      <c r="AQ31" s="110"/>
      <c r="AR31" s="110"/>
      <c r="AS31" s="110"/>
      <c r="AT31" s="110"/>
      <c r="AU31" s="110"/>
      <c r="AV31" s="110"/>
      <c r="AW31" s="110"/>
      <c r="AX31" s="110"/>
      <c r="AY31" s="110"/>
      <c r="AZ31" s="110"/>
      <c r="BA31" s="110"/>
      <c r="BB31" s="110"/>
      <c r="BC31" s="110"/>
      <c r="BD31" s="110"/>
      <c r="BE31" s="110"/>
      <c r="BF31" s="110"/>
      <c r="BG31" s="110">
        <f>データ!AA7</f>
        <v>128.4</v>
      </c>
      <c r="BH31" s="110"/>
      <c r="BI31" s="110"/>
      <c r="BJ31" s="110"/>
      <c r="BK31" s="110"/>
      <c r="BL31" s="110"/>
      <c r="BM31" s="110"/>
      <c r="BN31" s="110"/>
      <c r="BO31" s="110"/>
      <c r="BP31" s="110"/>
      <c r="BQ31" s="110"/>
      <c r="BR31" s="110"/>
      <c r="BS31" s="110"/>
      <c r="BT31" s="110"/>
      <c r="BU31" s="110"/>
      <c r="BV31" s="110"/>
      <c r="BW31" s="110"/>
      <c r="BX31" s="110"/>
      <c r="BY31" s="110"/>
      <c r="BZ31" s="110">
        <f>データ!AB7</f>
        <v>134</v>
      </c>
      <c r="CA31" s="110"/>
      <c r="CB31" s="110"/>
      <c r="CC31" s="110"/>
      <c r="CD31" s="110"/>
      <c r="CE31" s="110"/>
      <c r="CF31" s="110"/>
      <c r="CG31" s="110"/>
      <c r="CH31" s="110"/>
      <c r="CI31" s="110"/>
      <c r="CJ31" s="110"/>
      <c r="CK31" s="110"/>
      <c r="CL31" s="110"/>
      <c r="CM31" s="110"/>
      <c r="CN31" s="110"/>
      <c r="CO31" s="110"/>
      <c r="CP31" s="110"/>
      <c r="CQ31" s="110"/>
      <c r="CR31" s="110"/>
      <c r="CS31" s="110">
        <f>データ!AC7</f>
        <v>132.19999999999999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173.5</v>
      </c>
      <c r="JD31" s="81"/>
      <c r="JE31" s="81"/>
      <c r="JF31" s="81"/>
      <c r="JG31" s="81"/>
      <c r="JH31" s="81"/>
      <c r="JI31" s="81"/>
      <c r="JJ31" s="81"/>
      <c r="JK31" s="81"/>
      <c r="JL31" s="81"/>
      <c r="JM31" s="81"/>
      <c r="JN31" s="81"/>
      <c r="JO31" s="81"/>
      <c r="JP31" s="81"/>
      <c r="JQ31" s="81"/>
      <c r="JR31" s="81"/>
      <c r="JS31" s="81"/>
      <c r="JT31" s="81"/>
      <c r="JU31" s="82"/>
      <c r="JV31" s="80">
        <f>データ!DL7</f>
        <v>174.2</v>
      </c>
      <c r="JW31" s="81"/>
      <c r="JX31" s="81"/>
      <c r="JY31" s="81"/>
      <c r="JZ31" s="81"/>
      <c r="KA31" s="81"/>
      <c r="KB31" s="81"/>
      <c r="KC31" s="81"/>
      <c r="KD31" s="81"/>
      <c r="KE31" s="81"/>
      <c r="KF31" s="81"/>
      <c r="KG31" s="81"/>
      <c r="KH31" s="81"/>
      <c r="KI31" s="81"/>
      <c r="KJ31" s="81"/>
      <c r="KK31" s="81"/>
      <c r="KL31" s="81"/>
      <c r="KM31" s="81"/>
      <c r="KN31" s="82"/>
      <c r="KO31" s="80">
        <f>データ!DM7</f>
        <v>174.2</v>
      </c>
      <c r="KP31" s="81"/>
      <c r="KQ31" s="81"/>
      <c r="KR31" s="81"/>
      <c r="KS31" s="81"/>
      <c r="KT31" s="81"/>
      <c r="KU31" s="81"/>
      <c r="KV31" s="81"/>
      <c r="KW31" s="81"/>
      <c r="KX31" s="81"/>
      <c r="KY31" s="81"/>
      <c r="KZ31" s="81"/>
      <c r="LA31" s="81"/>
      <c r="LB31" s="81"/>
      <c r="LC31" s="81"/>
      <c r="LD31" s="81"/>
      <c r="LE31" s="81"/>
      <c r="LF31" s="81"/>
      <c r="LG31" s="82"/>
      <c r="LH31" s="80">
        <f>データ!DN7</f>
        <v>184.8</v>
      </c>
      <c r="LI31" s="81"/>
      <c r="LJ31" s="81"/>
      <c r="LK31" s="81"/>
      <c r="LL31" s="81"/>
      <c r="LM31" s="81"/>
      <c r="LN31" s="81"/>
      <c r="LO31" s="81"/>
      <c r="LP31" s="81"/>
      <c r="LQ31" s="81"/>
      <c r="LR31" s="81"/>
      <c r="LS31" s="81"/>
      <c r="LT31" s="81"/>
      <c r="LU31" s="81"/>
      <c r="LV31" s="81"/>
      <c r="LW31" s="81"/>
      <c r="LX31" s="81"/>
      <c r="LY31" s="81"/>
      <c r="LZ31" s="82"/>
      <c r="MA31" s="80">
        <f>データ!DO7</f>
        <v>178.8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124</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125</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32.4</v>
      </c>
      <c r="EM52" s="110"/>
      <c r="EN52" s="110"/>
      <c r="EO52" s="110"/>
      <c r="EP52" s="110"/>
      <c r="EQ52" s="110"/>
      <c r="ER52" s="110"/>
      <c r="ES52" s="110"/>
      <c r="ET52" s="110"/>
      <c r="EU52" s="110"/>
      <c r="EV52" s="110"/>
      <c r="EW52" s="110"/>
      <c r="EX52" s="110"/>
      <c r="EY52" s="110"/>
      <c r="EZ52" s="110"/>
      <c r="FA52" s="110"/>
      <c r="FB52" s="110"/>
      <c r="FC52" s="110"/>
      <c r="FD52" s="110"/>
      <c r="FE52" s="110">
        <f>データ!BG7</f>
        <v>34.200000000000003</v>
      </c>
      <c r="FF52" s="110"/>
      <c r="FG52" s="110"/>
      <c r="FH52" s="110"/>
      <c r="FI52" s="110"/>
      <c r="FJ52" s="110"/>
      <c r="FK52" s="110"/>
      <c r="FL52" s="110"/>
      <c r="FM52" s="110"/>
      <c r="FN52" s="110"/>
      <c r="FO52" s="110"/>
      <c r="FP52" s="110"/>
      <c r="FQ52" s="110"/>
      <c r="FR52" s="110"/>
      <c r="FS52" s="110"/>
      <c r="FT52" s="110"/>
      <c r="FU52" s="110"/>
      <c r="FV52" s="110"/>
      <c r="FW52" s="110"/>
      <c r="FX52" s="110">
        <f>データ!BH7</f>
        <v>28.1</v>
      </c>
      <c r="FY52" s="110"/>
      <c r="FZ52" s="110"/>
      <c r="GA52" s="110"/>
      <c r="GB52" s="110"/>
      <c r="GC52" s="110"/>
      <c r="GD52" s="110"/>
      <c r="GE52" s="110"/>
      <c r="GF52" s="110"/>
      <c r="GG52" s="110"/>
      <c r="GH52" s="110"/>
      <c r="GI52" s="110"/>
      <c r="GJ52" s="110"/>
      <c r="GK52" s="110"/>
      <c r="GL52" s="110"/>
      <c r="GM52" s="110"/>
      <c r="GN52" s="110"/>
      <c r="GO52" s="110"/>
      <c r="GP52" s="110"/>
      <c r="GQ52" s="110">
        <f>データ!BI7</f>
        <v>29.7</v>
      </c>
      <c r="GR52" s="110"/>
      <c r="GS52" s="110"/>
      <c r="GT52" s="110"/>
      <c r="GU52" s="110"/>
      <c r="GV52" s="110"/>
      <c r="GW52" s="110"/>
      <c r="GX52" s="110"/>
      <c r="GY52" s="110"/>
      <c r="GZ52" s="110"/>
      <c r="HA52" s="110"/>
      <c r="HB52" s="110"/>
      <c r="HC52" s="110"/>
      <c r="HD52" s="110"/>
      <c r="HE52" s="110"/>
      <c r="HF52" s="110"/>
      <c r="HG52" s="110"/>
      <c r="HH52" s="110"/>
      <c r="HI52" s="110"/>
      <c r="HJ52" s="110">
        <f>データ!BJ7</f>
        <v>27.4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9858</v>
      </c>
      <c r="JD52" s="106"/>
      <c r="JE52" s="106"/>
      <c r="JF52" s="106"/>
      <c r="JG52" s="106"/>
      <c r="JH52" s="106"/>
      <c r="JI52" s="106"/>
      <c r="JJ52" s="106"/>
      <c r="JK52" s="106"/>
      <c r="JL52" s="106"/>
      <c r="JM52" s="106"/>
      <c r="JN52" s="106"/>
      <c r="JO52" s="106"/>
      <c r="JP52" s="106"/>
      <c r="JQ52" s="106"/>
      <c r="JR52" s="106"/>
      <c r="JS52" s="106"/>
      <c r="JT52" s="106"/>
      <c r="JU52" s="106"/>
      <c r="JV52" s="106">
        <f>データ!BR7</f>
        <v>10611</v>
      </c>
      <c r="JW52" s="106"/>
      <c r="JX52" s="106"/>
      <c r="JY52" s="106"/>
      <c r="JZ52" s="106"/>
      <c r="KA52" s="106"/>
      <c r="KB52" s="106"/>
      <c r="KC52" s="106"/>
      <c r="KD52" s="106"/>
      <c r="KE52" s="106"/>
      <c r="KF52" s="106"/>
      <c r="KG52" s="106"/>
      <c r="KH52" s="106"/>
      <c r="KI52" s="106"/>
      <c r="KJ52" s="106"/>
      <c r="KK52" s="106"/>
      <c r="KL52" s="106"/>
      <c r="KM52" s="106"/>
      <c r="KN52" s="106"/>
      <c r="KO52" s="106">
        <f>データ!BS7</f>
        <v>8221</v>
      </c>
      <c r="KP52" s="106"/>
      <c r="KQ52" s="106"/>
      <c r="KR52" s="106"/>
      <c r="KS52" s="106"/>
      <c r="KT52" s="106"/>
      <c r="KU52" s="106"/>
      <c r="KV52" s="106"/>
      <c r="KW52" s="106"/>
      <c r="KX52" s="106"/>
      <c r="KY52" s="106"/>
      <c r="KZ52" s="106"/>
      <c r="LA52" s="106"/>
      <c r="LB52" s="106"/>
      <c r="LC52" s="106"/>
      <c r="LD52" s="106"/>
      <c r="LE52" s="106"/>
      <c r="LF52" s="106"/>
      <c r="LG52" s="106"/>
      <c r="LH52" s="106">
        <f>データ!BT7</f>
        <v>10060</v>
      </c>
      <c r="LI52" s="106"/>
      <c r="LJ52" s="106"/>
      <c r="LK52" s="106"/>
      <c r="LL52" s="106"/>
      <c r="LM52" s="106"/>
      <c r="LN52" s="106"/>
      <c r="LO52" s="106"/>
      <c r="LP52" s="106"/>
      <c r="LQ52" s="106"/>
      <c r="LR52" s="106"/>
      <c r="LS52" s="106"/>
      <c r="LT52" s="106"/>
      <c r="LU52" s="106"/>
      <c r="LV52" s="106"/>
      <c r="LW52" s="106"/>
      <c r="LX52" s="106"/>
      <c r="LY52" s="106"/>
      <c r="LZ52" s="106"/>
      <c r="MA52" s="106">
        <f>データ!BU7</f>
        <v>9499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48</v>
      </c>
      <c r="V53" s="106"/>
      <c r="W53" s="106"/>
      <c r="X53" s="106"/>
      <c r="Y53" s="106"/>
      <c r="Z53" s="106"/>
      <c r="AA53" s="106"/>
      <c r="AB53" s="106"/>
      <c r="AC53" s="106"/>
      <c r="AD53" s="106"/>
      <c r="AE53" s="106"/>
      <c r="AF53" s="106"/>
      <c r="AG53" s="106"/>
      <c r="AH53" s="106"/>
      <c r="AI53" s="106"/>
      <c r="AJ53" s="106"/>
      <c r="AK53" s="106"/>
      <c r="AL53" s="106"/>
      <c r="AM53" s="106"/>
      <c r="AN53" s="106">
        <f>データ!BA7</f>
        <v>54</v>
      </c>
      <c r="AO53" s="106"/>
      <c r="AP53" s="106"/>
      <c r="AQ53" s="106"/>
      <c r="AR53" s="106"/>
      <c r="AS53" s="106"/>
      <c r="AT53" s="106"/>
      <c r="AU53" s="106"/>
      <c r="AV53" s="106"/>
      <c r="AW53" s="106"/>
      <c r="AX53" s="106"/>
      <c r="AY53" s="106"/>
      <c r="AZ53" s="106"/>
      <c r="BA53" s="106"/>
      <c r="BB53" s="106"/>
      <c r="BC53" s="106"/>
      <c r="BD53" s="106"/>
      <c r="BE53" s="106"/>
      <c r="BF53" s="106"/>
      <c r="BG53" s="106">
        <f>データ!BB7</f>
        <v>33</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9663</v>
      </c>
      <c r="JD53" s="106"/>
      <c r="JE53" s="106"/>
      <c r="JF53" s="106"/>
      <c r="JG53" s="106"/>
      <c r="JH53" s="106"/>
      <c r="JI53" s="106"/>
      <c r="JJ53" s="106"/>
      <c r="JK53" s="106"/>
      <c r="JL53" s="106"/>
      <c r="JM53" s="106"/>
      <c r="JN53" s="106"/>
      <c r="JO53" s="106"/>
      <c r="JP53" s="106"/>
      <c r="JQ53" s="106"/>
      <c r="JR53" s="106"/>
      <c r="JS53" s="106"/>
      <c r="JT53" s="106"/>
      <c r="JU53" s="106"/>
      <c r="JV53" s="106">
        <f>データ!BW7</f>
        <v>9019</v>
      </c>
      <c r="JW53" s="106"/>
      <c r="JX53" s="106"/>
      <c r="JY53" s="106"/>
      <c r="JZ53" s="106"/>
      <c r="KA53" s="106"/>
      <c r="KB53" s="106"/>
      <c r="KC53" s="106"/>
      <c r="KD53" s="106"/>
      <c r="KE53" s="106"/>
      <c r="KF53" s="106"/>
      <c r="KG53" s="106"/>
      <c r="KH53" s="106"/>
      <c r="KI53" s="106"/>
      <c r="KJ53" s="106"/>
      <c r="KK53" s="106"/>
      <c r="KL53" s="106"/>
      <c r="KM53" s="106"/>
      <c r="KN53" s="106"/>
      <c r="KO53" s="106">
        <f>データ!BX7</f>
        <v>8406</v>
      </c>
      <c r="KP53" s="106"/>
      <c r="KQ53" s="106"/>
      <c r="KR53" s="106"/>
      <c r="KS53" s="106"/>
      <c r="KT53" s="106"/>
      <c r="KU53" s="106"/>
      <c r="KV53" s="106"/>
      <c r="KW53" s="106"/>
      <c r="KX53" s="106"/>
      <c r="KY53" s="106"/>
      <c r="KZ53" s="106"/>
      <c r="LA53" s="106"/>
      <c r="LB53" s="106"/>
      <c r="LC53" s="106"/>
      <c r="LD53" s="106"/>
      <c r="LE53" s="106"/>
      <c r="LF53" s="106"/>
      <c r="LG53" s="106"/>
      <c r="LH53" s="106">
        <f>データ!BY7</f>
        <v>7531</v>
      </c>
      <c r="LI53" s="106"/>
      <c r="LJ53" s="106"/>
      <c r="LK53" s="106"/>
      <c r="LL53" s="106"/>
      <c r="LM53" s="106"/>
      <c r="LN53" s="106"/>
      <c r="LO53" s="106"/>
      <c r="LP53" s="106"/>
      <c r="LQ53" s="106"/>
      <c r="LR53" s="106"/>
      <c r="LS53" s="106"/>
      <c r="LT53" s="106"/>
      <c r="LU53" s="106"/>
      <c r="LV53" s="106"/>
      <c r="LW53" s="106"/>
      <c r="LX53" s="106"/>
      <c r="LY53" s="106"/>
      <c r="LZ53" s="106"/>
      <c r="MA53" s="106">
        <f>データ!BZ7</f>
        <v>8442</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144925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7963</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E1Eo72C1YAzVWs6TvbgCAA7I+X9Sx66v+4nb7Vq8BKaathCGaZd8idcqDihvCI6Wr4NE6QIOSQPM7Dx/tztx+Q==" saltValue="3auaFuQzwsZD7Vb1BpJvG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92</v>
      </c>
      <c r="AN5" s="59" t="s">
        <v>101</v>
      </c>
      <c r="AO5" s="59" t="s">
        <v>94</v>
      </c>
      <c r="AP5" s="59" t="s">
        <v>95</v>
      </c>
      <c r="AQ5" s="59" t="s">
        <v>96</v>
      </c>
      <c r="AR5" s="59" t="s">
        <v>97</v>
      </c>
      <c r="AS5" s="59" t="s">
        <v>98</v>
      </c>
      <c r="AT5" s="59" t="s">
        <v>99</v>
      </c>
      <c r="AU5" s="59" t="s">
        <v>89</v>
      </c>
      <c r="AV5" s="59" t="s">
        <v>90</v>
      </c>
      <c r="AW5" s="59" t="s">
        <v>100</v>
      </c>
      <c r="AX5" s="59" t="s">
        <v>92</v>
      </c>
      <c r="AY5" s="59" t="s">
        <v>101</v>
      </c>
      <c r="AZ5" s="59" t="s">
        <v>94</v>
      </c>
      <c r="BA5" s="59" t="s">
        <v>95</v>
      </c>
      <c r="BB5" s="59" t="s">
        <v>96</v>
      </c>
      <c r="BC5" s="59" t="s">
        <v>97</v>
      </c>
      <c r="BD5" s="59" t="s">
        <v>98</v>
      </c>
      <c r="BE5" s="59" t="s">
        <v>99</v>
      </c>
      <c r="BF5" s="59" t="s">
        <v>89</v>
      </c>
      <c r="BG5" s="59" t="s">
        <v>90</v>
      </c>
      <c r="BH5" s="59" t="s">
        <v>100</v>
      </c>
      <c r="BI5" s="59" t="s">
        <v>92</v>
      </c>
      <c r="BJ5" s="59" t="s">
        <v>101</v>
      </c>
      <c r="BK5" s="59" t="s">
        <v>94</v>
      </c>
      <c r="BL5" s="59" t="s">
        <v>95</v>
      </c>
      <c r="BM5" s="59" t="s">
        <v>96</v>
      </c>
      <c r="BN5" s="59" t="s">
        <v>97</v>
      </c>
      <c r="BO5" s="59" t="s">
        <v>98</v>
      </c>
      <c r="BP5" s="59" t="s">
        <v>99</v>
      </c>
      <c r="BQ5" s="59" t="s">
        <v>89</v>
      </c>
      <c r="BR5" s="59" t="s">
        <v>90</v>
      </c>
      <c r="BS5" s="59" t="s">
        <v>100</v>
      </c>
      <c r="BT5" s="59" t="s">
        <v>102</v>
      </c>
      <c r="BU5" s="59" t="s">
        <v>101</v>
      </c>
      <c r="BV5" s="59" t="s">
        <v>94</v>
      </c>
      <c r="BW5" s="59" t="s">
        <v>95</v>
      </c>
      <c r="BX5" s="59" t="s">
        <v>96</v>
      </c>
      <c r="BY5" s="59" t="s">
        <v>97</v>
      </c>
      <c r="BZ5" s="59" t="s">
        <v>98</v>
      </c>
      <c r="CA5" s="59" t="s">
        <v>99</v>
      </c>
      <c r="CB5" s="59" t="s">
        <v>89</v>
      </c>
      <c r="CC5" s="59" t="s">
        <v>90</v>
      </c>
      <c r="CD5" s="59" t="s">
        <v>100</v>
      </c>
      <c r="CE5" s="59" t="s">
        <v>102</v>
      </c>
      <c r="CF5" s="59" t="s">
        <v>101</v>
      </c>
      <c r="CG5" s="59" t="s">
        <v>94</v>
      </c>
      <c r="CH5" s="59" t="s">
        <v>95</v>
      </c>
      <c r="CI5" s="59" t="s">
        <v>96</v>
      </c>
      <c r="CJ5" s="59" t="s">
        <v>97</v>
      </c>
      <c r="CK5" s="59" t="s">
        <v>98</v>
      </c>
      <c r="CL5" s="59" t="s">
        <v>99</v>
      </c>
      <c r="CM5" s="150"/>
      <c r="CN5" s="150"/>
      <c r="CO5" s="59" t="s">
        <v>89</v>
      </c>
      <c r="CP5" s="59" t="s">
        <v>90</v>
      </c>
      <c r="CQ5" s="59" t="s">
        <v>100</v>
      </c>
      <c r="CR5" s="59" t="s">
        <v>92</v>
      </c>
      <c r="CS5" s="59" t="s">
        <v>101</v>
      </c>
      <c r="CT5" s="59" t="s">
        <v>94</v>
      </c>
      <c r="CU5" s="59" t="s">
        <v>95</v>
      </c>
      <c r="CV5" s="59" t="s">
        <v>96</v>
      </c>
      <c r="CW5" s="59" t="s">
        <v>97</v>
      </c>
      <c r="CX5" s="59" t="s">
        <v>98</v>
      </c>
      <c r="CY5" s="59" t="s">
        <v>99</v>
      </c>
      <c r="CZ5" s="59" t="s">
        <v>89</v>
      </c>
      <c r="DA5" s="59" t="s">
        <v>90</v>
      </c>
      <c r="DB5" s="59" t="s">
        <v>100</v>
      </c>
      <c r="DC5" s="59" t="s">
        <v>102</v>
      </c>
      <c r="DD5" s="59" t="s">
        <v>101</v>
      </c>
      <c r="DE5" s="59" t="s">
        <v>94</v>
      </c>
      <c r="DF5" s="59" t="s">
        <v>95</v>
      </c>
      <c r="DG5" s="59" t="s">
        <v>96</v>
      </c>
      <c r="DH5" s="59" t="s">
        <v>97</v>
      </c>
      <c r="DI5" s="59" t="s">
        <v>98</v>
      </c>
      <c r="DJ5" s="59" t="s">
        <v>35</v>
      </c>
      <c r="DK5" s="59" t="s">
        <v>89</v>
      </c>
      <c r="DL5" s="59" t="s">
        <v>90</v>
      </c>
      <c r="DM5" s="59" t="s">
        <v>100</v>
      </c>
      <c r="DN5" s="59" t="s">
        <v>92</v>
      </c>
      <c r="DO5" s="59" t="s">
        <v>101</v>
      </c>
      <c r="DP5" s="59" t="s">
        <v>94</v>
      </c>
      <c r="DQ5" s="59" t="s">
        <v>95</v>
      </c>
      <c r="DR5" s="59" t="s">
        <v>96</v>
      </c>
      <c r="DS5" s="59" t="s">
        <v>97</v>
      </c>
      <c r="DT5" s="59" t="s">
        <v>98</v>
      </c>
      <c r="DU5" s="59" t="s">
        <v>99</v>
      </c>
    </row>
    <row r="6" spans="1:125" s="66" customFormat="1" x14ac:dyDescent="0.2">
      <c r="A6" s="49" t="s">
        <v>103</v>
      </c>
      <c r="B6" s="60">
        <f>B8</f>
        <v>2019</v>
      </c>
      <c r="C6" s="60">
        <f t="shared" ref="C6:X6" si="1">C8</f>
        <v>34029</v>
      </c>
      <c r="D6" s="60">
        <f t="shared" si="1"/>
        <v>47</v>
      </c>
      <c r="E6" s="60">
        <f t="shared" si="1"/>
        <v>14</v>
      </c>
      <c r="F6" s="60">
        <f t="shared" si="1"/>
        <v>0</v>
      </c>
      <c r="G6" s="60">
        <f t="shared" si="1"/>
        <v>1</v>
      </c>
      <c r="H6" s="60" t="str">
        <f>SUBSTITUTE(H8,"　","")</f>
        <v>岩手県平泉町</v>
      </c>
      <c r="I6" s="60" t="str">
        <f t="shared" si="1"/>
        <v>中尊寺第１駐車場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56</v>
      </c>
      <c r="S6" s="62" t="str">
        <f t="shared" si="1"/>
        <v>無</v>
      </c>
      <c r="T6" s="62" t="str">
        <f t="shared" si="1"/>
        <v>無</v>
      </c>
      <c r="U6" s="63">
        <f t="shared" si="1"/>
        <v>5434</v>
      </c>
      <c r="V6" s="63">
        <f t="shared" si="1"/>
        <v>151</v>
      </c>
      <c r="W6" s="63">
        <f t="shared" si="1"/>
        <v>950</v>
      </c>
      <c r="X6" s="62" t="str">
        <f t="shared" si="1"/>
        <v>導入なし</v>
      </c>
      <c r="Y6" s="64">
        <f>IF(Y8="-",NA(),Y8)</f>
        <v>136.4</v>
      </c>
      <c r="Z6" s="64">
        <f t="shared" ref="Z6:AH6" si="2">IF(Z8="-",NA(),Z8)</f>
        <v>139.9</v>
      </c>
      <c r="AA6" s="64">
        <f t="shared" si="2"/>
        <v>128.4</v>
      </c>
      <c r="AB6" s="64">
        <f t="shared" si="2"/>
        <v>134</v>
      </c>
      <c r="AC6" s="64">
        <f t="shared" si="2"/>
        <v>132.19999999999999</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32.4</v>
      </c>
      <c r="BG6" s="64">
        <f t="shared" ref="BG6:BO6" si="5">IF(BG8="-",NA(),BG8)</f>
        <v>34.200000000000003</v>
      </c>
      <c r="BH6" s="64">
        <f t="shared" si="5"/>
        <v>28.1</v>
      </c>
      <c r="BI6" s="64">
        <f t="shared" si="5"/>
        <v>29.7</v>
      </c>
      <c r="BJ6" s="64">
        <f t="shared" si="5"/>
        <v>27.4</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9858</v>
      </c>
      <c r="BR6" s="65">
        <f t="shared" ref="BR6:BZ6" si="6">IF(BR8="-",NA(),BR8)</f>
        <v>10611</v>
      </c>
      <c r="BS6" s="65">
        <f t="shared" si="6"/>
        <v>8221</v>
      </c>
      <c r="BT6" s="65">
        <f t="shared" si="6"/>
        <v>10060</v>
      </c>
      <c r="BU6" s="65">
        <f t="shared" si="6"/>
        <v>9499</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104</v>
      </c>
      <c r="CM6" s="63">
        <f t="shared" ref="CM6:CN6" si="7">CM8</f>
        <v>144925</v>
      </c>
      <c r="CN6" s="63">
        <f t="shared" si="7"/>
        <v>7963</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173.5</v>
      </c>
      <c r="DL6" s="64">
        <f t="shared" ref="DL6:DT6" si="9">IF(DL8="-",NA(),DL8)</f>
        <v>174.2</v>
      </c>
      <c r="DM6" s="64">
        <f t="shared" si="9"/>
        <v>174.2</v>
      </c>
      <c r="DN6" s="64">
        <f t="shared" si="9"/>
        <v>184.8</v>
      </c>
      <c r="DO6" s="64">
        <f t="shared" si="9"/>
        <v>178.8</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2">
      <c r="A7" s="49" t="s">
        <v>105</v>
      </c>
      <c r="B7" s="60">
        <f t="shared" ref="B7:X7" si="10">B8</f>
        <v>2019</v>
      </c>
      <c r="C7" s="60">
        <f t="shared" si="10"/>
        <v>34029</v>
      </c>
      <c r="D7" s="60">
        <f t="shared" si="10"/>
        <v>47</v>
      </c>
      <c r="E7" s="60">
        <f t="shared" si="10"/>
        <v>14</v>
      </c>
      <c r="F7" s="60">
        <f t="shared" si="10"/>
        <v>0</v>
      </c>
      <c r="G7" s="60">
        <f t="shared" si="10"/>
        <v>1</v>
      </c>
      <c r="H7" s="60" t="str">
        <f t="shared" si="10"/>
        <v>岩手県　平泉町</v>
      </c>
      <c r="I7" s="60" t="str">
        <f t="shared" si="10"/>
        <v>中尊寺第１駐車場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56</v>
      </c>
      <c r="S7" s="62" t="str">
        <f t="shared" si="10"/>
        <v>無</v>
      </c>
      <c r="T7" s="62" t="str">
        <f t="shared" si="10"/>
        <v>無</v>
      </c>
      <c r="U7" s="63">
        <f t="shared" si="10"/>
        <v>5434</v>
      </c>
      <c r="V7" s="63">
        <f t="shared" si="10"/>
        <v>151</v>
      </c>
      <c r="W7" s="63">
        <f t="shared" si="10"/>
        <v>950</v>
      </c>
      <c r="X7" s="62" t="str">
        <f t="shared" si="10"/>
        <v>導入なし</v>
      </c>
      <c r="Y7" s="64">
        <f>Y8</f>
        <v>136.4</v>
      </c>
      <c r="Z7" s="64">
        <f t="shared" ref="Z7:AH7" si="11">Z8</f>
        <v>139.9</v>
      </c>
      <c r="AA7" s="64">
        <f t="shared" si="11"/>
        <v>128.4</v>
      </c>
      <c r="AB7" s="64">
        <f t="shared" si="11"/>
        <v>134</v>
      </c>
      <c r="AC7" s="64">
        <f t="shared" si="11"/>
        <v>132.19999999999999</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32.4</v>
      </c>
      <c r="BG7" s="64">
        <f t="shared" ref="BG7:BO7" si="14">BG8</f>
        <v>34.200000000000003</v>
      </c>
      <c r="BH7" s="64">
        <f t="shared" si="14"/>
        <v>28.1</v>
      </c>
      <c r="BI7" s="64">
        <f t="shared" si="14"/>
        <v>29.7</v>
      </c>
      <c r="BJ7" s="64">
        <f t="shared" si="14"/>
        <v>27.4</v>
      </c>
      <c r="BK7" s="64">
        <f t="shared" si="14"/>
        <v>33.4</v>
      </c>
      <c r="BL7" s="64">
        <f t="shared" si="14"/>
        <v>32.299999999999997</v>
      </c>
      <c r="BM7" s="64">
        <f t="shared" si="14"/>
        <v>22.3</v>
      </c>
      <c r="BN7" s="64">
        <f t="shared" si="14"/>
        <v>33.6</v>
      </c>
      <c r="BO7" s="64">
        <f t="shared" si="14"/>
        <v>35.299999999999997</v>
      </c>
      <c r="BP7" s="61"/>
      <c r="BQ7" s="65">
        <f>BQ8</f>
        <v>9858</v>
      </c>
      <c r="BR7" s="65">
        <f t="shared" ref="BR7:BZ7" si="15">BR8</f>
        <v>10611</v>
      </c>
      <c r="BS7" s="65">
        <f t="shared" si="15"/>
        <v>8221</v>
      </c>
      <c r="BT7" s="65">
        <f t="shared" si="15"/>
        <v>10060</v>
      </c>
      <c r="BU7" s="65">
        <f t="shared" si="15"/>
        <v>9499</v>
      </c>
      <c r="BV7" s="65">
        <f t="shared" si="15"/>
        <v>9663</v>
      </c>
      <c r="BW7" s="65">
        <f t="shared" si="15"/>
        <v>9019</v>
      </c>
      <c r="BX7" s="65">
        <f t="shared" si="15"/>
        <v>8406</v>
      </c>
      <c r="BY7" s="65">
        <f t="shared" si="15"/>
        <v>7531</v>
      </c>
      <c r="BZ7" s="65">
        <f t="shared" si="15"/>
        <v>8442</v>
      </c>
      <c r="CA7" s="63"/>
      <c r="CB7" s="64" t="s">
        <v>106</v>
      </c>
      <c r="CC7" s="64" t="s">
        <v>106</v>
      </c>
      <c r="CD7" s="64" t="s">
        <v>106</v>
      </c>
      <c r="CE7" s="64" t="s">
        <v>106</v>
      </c>
      <c r="CF7" s="64" t="s">
        <v>106</v>
      </c>
      <c r="CG7" s="64" t="s">
        <v>106</v>
      </c>
      <c r="CH7" s="64" t="s">
        <v>106</v>
      </c>
      <c r="CI7" s="64" t="s">
        <v>106</v>
      </c>
      <c r="CJ7" s="64" t="s">
        <v>106</v>
      </c>
      <c r="CK7" s="64" t="s">
        <v>104</v>
      </c>
      <c r="CL7" s="61"/>
      <c r="CM7" s="63">
        <f>CM8</f>
        <v>144925</v>
      </c>
      <c r="CN7" s="63">
        <f>CN8</f>
        <v>7963</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173.5</v>
      </c>
      <c r="DL7" s="64">
        <f t="shared" ref="DL7:DT7" si="17">DL8</f>
        <v>174.2</v>
      </c>
      <c r="DM7" s="64">
        <f t="shared" si="17"/>
        <v>174.2</v>
      </c>
      <c r="DN7" s="64">
        <f t="shared" si="17"/>
        <v>184.8</v>
      </c>
      <c r="DO7" s="64">
        <f t="shared" si="17"/>
        <v>178.8</v>
      </c>
      <c r="DP7" s="64">
        <f t="shared" si="17"/>
        <v>154.1</v>
      </c>
      <c r="DQ7" s="64">
        <f t="shared" si="17"/>
        <v>151.6</v>
      </c>
      <c r="DR7" s="64">
        <f t="shared" si="17"/>
        <v>151.19999999999999</v>
      </c>
      <c r="DS7" s="64">
        <f t="shared" si="17"/>
        <v>159.69999999999999</v>
      </c>
      <c r="DT7" s="64">
        <f t="shared" si="17"/>
        <v>176</v>
      </c>
      <c r="DU7" s="61"/>
    </row>
    <row r="8" spans="1:125" s="66" customFormat="1" x14ac:dyDescent="0.2">
      <c r="A8" s="49"/>
      <c r="B8" s="67">
        <v>2019</v>
      </c>
      <c r="C8" s="67">
        <v>34029</v>
      </c>
      <c r="D8" s="67">
        <v>47</v>
      </c>
      <c r="E8" s="67">
        <v>14</v>
      </c>
      <c r="F8" s="67">
        <v>0</v>
      </c>
      <c r="G8" s="67">
        <v>1</v>
      </c>
      <c r="H8" s="67" t="s">
        <v>107</v>
      </c>
      <c r="I8" s="67" t="s">
        <v>108</v>
      </c>
      <c r="J8" s="67" t="s">
        <v>109</v>
      </c>
      <c r="K8" s="67" t="s">
        <v>110</v>
      </c>
      <c r="L8" s="67" t="s">
        <v>111</v>
      </c>
      <c r="M8" s="67" t="s">
        <v>112</v>
      </c>
      <c r="N8" s="67" t="s">
        <v>113</v>
      </c>
      <c r="O8" s="68" t="s">
        <v>114</v>
      </c>
      <c r="P8" s="69" t="s">
        <v>115</v>
      </c>
      <c r="Q8" s="69" t="s">
        <v>116</v>
      </c>
      <c r="R8" s="70">
        <v>56</v>
      </c>
      <c r="S8" s="69" t="s">
        <v>117</v>
      </c>
      <c r="T8" s="69" t="s">
        <v>117</v>
      </c>
      <c r="U8" s="70">
        <v>5434</v>
      </c>
      <c r="V8" s="70">
        <v>151</v>
      </c>
      <c r="W8" s="70">
        <v>950</v>
      </c>
      <c r="X8" s="69" t="s">
        <v>118</v>
      </c>
      <c r="Y8" s="71">
        <v>136.4</v>
      </c>
      <c r="Z8" s="71">
        <v>139.9</v>
      </c>
      <c r="AA8" s="71">
        <v>128.4</v>
      </c>
      <c r="AB8" s="71">
        <v>134</v>
      </c>
      <c r="AC8" s="71">
        <v>132.19999999999999</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32.4</v>
      </c>
      <c r="BG8" s="71">
        <v>34.200000000000003</v>
      </c>
      <c r="BH8" s="71">
        <v>28.1</v>
      </c>
      <c r="BI8" s="71">
        <v>29.7</v>
      </c>
      <c r="BJ8" s="71">
        <v>27.4</v>
      </c>
      <c r="BK8" s="71">
        <v>33.4</v>
      </c>
      <c r="BL8" s="71">
        <v>32.299999999999997</v>
      </c>
      <c r="BM8" s="71">
        <v>22.3</v>
      </c>
      <c r="BN8" s="71">
        <v>33.6</v>
      </c>
      <c r="BO8" s="71">
        <v>35.299999999999997</v>
      </c>
      <c r="BP8" s="68">
        <v>20.8</v>
      </c>
      <c r="BQ8" s="72">
        <v>9858</v>
      </c>
      <c r="BR8" s="72">
        <v>10611</v>
      </c>
      <c r="BS8" s="72">
        <v>8221</v>
      </c>
      <c r="BT8" s="73">
        <v>10060</v>
      </c>
      <c r="BU8" s="73">
        <v>9499</v>
      </c>
      <c r="BV8" s="72">
        <v>9663</v>
      </c>
      <c r="BW8" s="72">
        <v>9019</v>
      </c>
      <c r="BX8" s="72">
        <v>8406</v>
      </c>
      <c r="BY8" s="72">
        <v>7531</v>
      </c>
      <c r="BZ8" s="72">
        <v>8442</v>
      </c>
      <c r="CA8" s="70">
        <v>14290</v>
      </c>
      <c r="CB8" s="71" t="s">
        <v>111</v>
      </c>
      <c r="CC8" s="71" t="s">
        <v>111</v>
      </c>
      <c r="CD8" s="71" t="s">
        <v>111</v>
      </c>
      <c r="CE8" s="71" t="s">
        <v>111</v>
      </c>
      <c r="CF8" s="71" t="s">
        <v>111</v>
      </c>
      <c r="CG8" s="71" t="s">
        <v>111</v>
      </c>
      <c r="CH8" s="71" t="s">
        <v>111</v>
      </c>
      <c r="CI8" s="71" t="s">
        <v>111</v>
      </c>
      <c r="CJ8" s="71" t="s">
        <v>111</v>
      </c>
      <c r="CK8" s="71" t="s">
        <v>111</v>
      </c>
      <c r="CL8" s="68" t="s">
        <v>111</v>
      </c>
      <c r="CM8" s="70">
        <v>144925</v>
      </c>
      <c r="CN8" s="70">
        <v>7963</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85.4</v>
      </c>
      <c r="DF8" s="71">
        <v>69.900000000000006</v>
      </c>
      <c r="DG8" s="71">
        <v>59.6</v>
      </c>
      <c r="DH8" s="71">
        <v>51.8</v>
      </c>
      <c r="DI8" s="71">
        <v>51</v>
      </c>
      <c r="DJ8" s="68">
        <v>425.4</v>
      </c>
      <c r="DK8" s="71">
        <v>173.5</v>
      </c>
      <c r="DL8" s="71">
        <v>174.2</v>
      </c>
      <c r="DM8" s="71">
        <v>174.2</v>
      </c>
      <c r="DN8" s="71">
        <v>184.8</v>
      </c>
      <c r="DO8" s="71">
        <v>178.8</v>
      </c>
      <c r="DP8" s="71">
        <v>154.1</v>
      </c>
      <c r="DQ8" s="71">
        <v>151.6</v>
      </c>
      <c r="DR8" s="71">
        <v>151.19999999999999</v>
      </c>
      <c r="DS8" s="71">
        <v>159.69999999999999</v>
      </c>
      <c r="DT8" s="71">
        <v>176</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2020-12-04T03:26:46Z</dcterms:created>
  <dcterms:modified xsi:type="dcterms:W3CDTF">2021-01-27T04:13:02Z</dcterms:modified>
  <cp:category/>
</cp:coreProperties>
</file>