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nfs01\R2DATA\M_上下水道課\01_上水道\03_予算・決算\M010302_決算状況調査_(常)永\210129〆_経営比較分析表の分析等\02_（町→県）回答\"/>
    </mc:Choice>
  </mc:AlternateContent>
  <workbookProtection workbookAlgorithmName="SHA-512" workbookHashValue="x9We83gYALUx9D8Rbw3tJKQDmddzNl3d1HlBjYdNnb7uMvgzTFWY+wKjlm+F5rUvelqp7V383qT/mYSKP9H0dw==" workbookSaltValue="o19orY9XMh5zdjabJngfj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<sst xmlns="http://schemas.openxmlformats.org/spreadsheetml/2006/main" count="228" uniqueCount="114">
  <si>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</si>
  <si>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</si>
  <si>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</si>
  <si>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</si>
  <si>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</si>
  <si>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</si>
  <si>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</si>
  <si>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</si>
  <si>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</si>
  <si>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</si>
  <si>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</si>
  <si>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</si>
  <si>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</si>
  <si>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</si>
  <si>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</si>
  <si>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</si>
  <si>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</si>
  <si>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</si>
  <si>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</si>
  <si>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</si>
  <si>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</si>
  <si>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</si>
  <si>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</si>
  <si>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</si>
  <si>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</si>
  <si>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</si>
  <si>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</si>
  <si>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</si>
  <si>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</si>
  <si>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</si>
  <si>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</si>
  <si>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</si>
  <si>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</si>
  <si>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</si>
  <si>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</si>
  <si>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</si>
  <si>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</si>
  <si>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</si>
  <si>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</si>
  <si>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</si>
  <si>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</si>
  <si>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</si>
  <si>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</si>
  <si>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</si>
  <si>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</si>
  <si>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</si>
  <si>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</si>
  <si>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</si>
  <si>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</si>
  <si>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</si>
  <si>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</si>
  <si>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</si>
  <si>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</si>
  <si>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</si>
  <si>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</si>
  <si>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</si>
  <si>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</si>
  <si>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</si>
  <si>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</si>
  <si>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</si>
  <si>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</si>
  <si>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</si>
  <si>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</si>
  <si>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</si>
  <si>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</si>
  <si>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</si>
  <si>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</si>
  <si>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</si>
  <si>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</si>
  <si>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</si>
  <si>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</si>
  <si>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</si>
  <si>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</si>
  <si>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</si>
  <si>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</si>
  <si>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</si>
  <si>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</si>
  <si>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</si>
  <si>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</si>
  <si>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</si>
  <si>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</si>
  <si>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</si>
  <si>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</si>
  <si>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</si>
  <si>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</si>
  <si>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</si>
  <si>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</si>
  <si>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</si>
  <si>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</si>
  <si>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</si>
  <si>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</si>
  <si>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</si>
  <si>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</si>
  <si>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矢巾町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</si>
  <si>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</si>
  <si>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</si>
  <si>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</si>
  <si>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</si>
  <si>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</si>
  <si>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</si>
  <si>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</si>
  <si>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</si>
  <si>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</si>
  <si>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</si>
  <si>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</si>
  <si>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</si>
  <si>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</si>
  <si>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</si>
  <si>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</si>
  <si>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</si>
  <si>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</si>
  <si>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東部浄水場が建設から約半世紀を経過し、法定耐用年数を迎え始めている。また配水管は法定耐用年数を超えて使用している管路もあり、補修を加えながら延命している状況である。
　有形固定資産減価償却率は東部配水場の建設に伴いH30に減少した後、R1は42.35%と前年からほぼ横ばいとなっている。設備の更新時期を迎え、大規模な更新を実施した結果である。一方、管路更新率は低調であり、今度も計画的に管路・設備の更新を行っていく必要がある。
　管路経年化率については、老朽管比率が高い流通センター地区を令和元年10月に統合した影響で増加している。
　以上の結果から、老朽化の状況については類似団体に比べて健全な状態である。</t>
    <rPh sb="1" eb="3">
      <t>トウブ</t>
    </rPh>
    <rPh sb="85" eb="91">
      <t>ユウケイコテイシサン</t>
    </rPh>
    <rPh sb="97" eb="99">
      <t>トウブ</t>
    </rPh>
    <rPh sb="99" eb="102">
      <t>ハイスイジョウ</t>
    </rPh>
    <rPh sb="103" eb="105">
      <t>ケンセツ</t>
    </rPh>
    <rPh sb="106" eb="107">
      <t>トモナ</t>
    </rPh>
    <rPh sb="112" eb="114">
      <t>ゲンショウ</t>
    </rPh>
    <rPh sb="116" eb="117">
      <t>ノチ</t>
    </rPh>
    <rPh sb="128" eb="130">
      <t>ゼンネン</t>
    </rPh>
    <rPh sb="134" eb="135">
      <t>ヨコ</t>
    </rPh>
    <rPh sb="144" eb="146">
      <t>セツビ</t>
    </rPh>
    <rPh sb="147" eb="149">
      <t>コウシン</t>
    </rPh>
    <rPh sb="149" eb="151">
      <t>ジキ</t>
    </rPh>
    <rPh sb="152" eb="153">
      <t>ムカ</t>
    </rPh>
    <rPh sb="155" eb="158">
      <t>ダイキボ</t>
    </rPh>
    <rPh sb="159" eb="161">
      <t>コウシン</t>
    </rPh>
    <rPh sb="162" eb="164">
      <t>ジッシ</t>
    </rPh>
    <rPh sb="166" eb="168">
      <t>ケッカ</t>
    </rPh>
    <rPh sb="172" eb="174">
      <t>イッポウ</t>
    </rPh>
    <rPh sb="175" eb="177">
      <t>カンロ</t>
    </rPh>
    <rPh sb="177" eb="179">
      <t>コウシン</t>
    </rPh>
    <rPh sb="179" eb="180">
      <t>リツ</t>
    </rPh>
    <rPh sb="181" eb="183">
      <t>テイチョウ</t>
    </rPh>
    <rPh sb="187" eb="189">
      <t>コンド</t>
    </rPh>
    <rPh sb="190" eb="193">
      <t>ケイカクテキ</t>
    </rPh>
    <rPh sb="194" eb="196">
      <t>カンロ</t>
    </rPh>
    <rPh sb="197" eb="199">
      <t>セツビ</t>
    </rPh>
    <rPh sb="200" eb="202">
      <t>コウシン</t>
    </rPh>
    <rPh sb="203" eb="204">
      <t>オコナ</t>
    </rPh>
    <rPh sb="208" eb="210">
      <t>ヒツヨウ</t>
    </rPh>
    <rPh sb="216" eb="218">
      <t>カンロ</t>
    </rPh>
    <rPh sb="218" eb="221">
      <t>ケイネンカ</t>
    </rPh>
    <rPh sb="221" eb="222">
      <t>リツ</t>
    </rPh>
    <rPh sb="228" eb="231">
      <t>ロウキュウカン</t>
    </rPh>
    <rPh sb="231" eb="233">
      <t>ヒリツ</t>
    </rPh>
    <rPh sb="234" eb="235">
      <t>タカ</t>
    </rPh>
    <rPh sb="236" eb="238">
      <t>リュウツウ</t>
    </rPh>
    <rPh sb="242" eb="244">
      <t>チク</t>
    </rPh>
    <rPh sb="245" eb="247">
      <t>レイワ</t>
    </rPh>
    <rPh sb="247" eb="249">
      <t>ガンネン</t>
    </rPh>
    <rPh sb="251" eb="252">
      <t>ガツ</t>
    </rPh>
    <rPh sb="253" eb="255">
      <t>トウゴウ</t>
    </rPh>
    <rPh sb="257" eb="259">
      <t>エイキョウ</t>
    </rPh>
    <rPh sb="260" eb="262">
      <t>ゾウカ</t>
    </rPh>
    <rPh sb="288" eb="290">
      <t>ルイジ</t>
    </rPh>
    <rPh sb="290" eb="292">
      <t>ダンタイ</t>
    </rPh>
    <rPh sb="293" eb="294">
      <t>クラ</t>
    </rPh>
    <rPh sb="296" eb="298">
      <t>ケンゼン</t>
    </rPh>
    <rPh sb="299" eb="301">
      <t>ジョウタイ</t>
    </rPh>
    <phoneticPr fontId="4"/>
  </si>
  <si>
    <t>　岩手医科大学附属病院の開院や流通センター地区の統合に伴い足元の水需要は増加傾向にある。しかし、将来的には給水人口が減少し、新築物件は節水機器の設置が当然となっていることから、水需要の増加は一時的なものと考えられる。今後、施設更新や災害対応に対する投資は避けられない状況にあり、経営環境が厳しくなっていくと予想される。
　平成30年度に完成した東部配水場への多額の投資のために企業債残高が増加した。今後も管路・設備の更新等に伴う資金需要によって企業債の借り入れが見込まれている。
　以上を踏まえて、安定で持続的な水道を供給していくためにも、財政状況を見通した適正な規模の事業を検討していかなければならない。</t>
    <rPh sb="1" eb="11">
      <t>イワテイカダイガクフゾクビョウイン</t>
    </rPh>
    <rPh sb="12" eb="14">
      <t>カイイン</t>
    </rPh>
    <rPh sb="15" eb="17">
      <t>リュウツウ</t>
    </rPh>
    <rPh sb="21" eb="23">
      <t>チク</t>
    </rPh>
    <rPh sb="24" eb="26">
      <t>トウゴウ</t>
    </rPh>
    <rPh sb="27" eb="28">
      <t>トモナ</t>
    </rPh>
    <rPh sb="29" eb="31">
      <t>アシモト</t>
    </rPh>
    <rPh sb="36" eb="38">
      <t>ゾウカ</t>
    </rPh>
    <rPh sb="38" eb="40">
      <t>ケイコウ</t>
    </rPh>
    <rPh sb="62" eb="64">
      <t>シンチク</t>
    </rPh>
    <rPh sb="64" eb="66">
      <t>ブッケン</t>
    </rPh>
    <rPh sb="69" eb="71">
      <t>キキ</t>
    </rPh>
    <rPh sb="72" eb="74">
      <t>セッチ</t>
    </rPh>
    <rPh sb="75" eb="77">
      <t>トウゼン</t>
    </rPh>
    <rPh sb="108" eb="110">
      <t>コンゴ</t>
    </rPh>
    <rPh sb="153" eb="155">
      <t>ヨソウ</t>
    </rPh>
    <rPh sb="161" eb="163">
      <t>ヘイセイ</t>
    </rPh>
    <rPh sb="165" eb="166">
      <t>ネン</t>
    </rPh>
    <rPh sb="166" eb="167">
      <t>ド</t>
    </rPh>
    <rPh sb="168" eb="170">
      <t>カンセイ</t>
    </rPh>
    <rPh sb="172" eb="174">
      <t>トウブ</t>
    </rPh>
    <rPh sb="188" eb="190">
      <t>キギョウ</t>
    </rPh>
    <rPh sb="190" eb="191">
      <t>サイ</t>
    </rPh>
    <rPh sb="191" eb="193">
      <t>ザンダカ</t>
    </rPh>
    <rPh sb="194" eb="196">
      <t>ゾウカ</t>
    </rPh>
    <rPh sb="199" eb="201">
      <t>コンゴ</t>
    </rPh>
    <rPh sb="202" eb="204">
      <t>カンロ</t>
    </rPh>
    <rPh sb="205" eb="207">
      <t>セツビ</t>
    </rPh>
    <rPh sb="208" eb="210">
      <t>コウシン</t>
    </rPh>
    <rPh sb="210" eb="211">
      <t>トウ</t>
    </rPh>
    <rPh sb="212" eb="213">
      <t>トモナ</t>
    </rPh>
    <rPh sb="214" eb="216">
      <t>シキン</t>
    </rPh>
    <rPh sb="216" eb="218">
      <t>ジュヨウ</t>
    </rPh>
    <rPh sb="222" eb="225">
      <t>キギョウサイ</t>
    </rPh>
    <rPh sb="226" eb="227">
      <t>カ</t>
    </rPh>
    <rPh sb="228" eb="229">
      <t>イ</t>
    </rPh>
    <rPh sb="231" eb="233">
      <t>ミコ</t>
    </rPh>
    <phoneticPr fontId="4"/>
  </si>
  <si>
    <t>　経常損益の割合を示す経常収支比率は139.83％となり、類似団体平均を上回り健全経営を維持している。
　短期債務の返済能力を示す流動比率は176.24％と前年度に比べ増加した。類似団体平均に比べ低値であるが、これは現預金残高が他団体に比べて少ないことが主因である。
　企業債残高対給水収益比率は東部配水場の建設に伴いH30にかけて上昇したが、R1は新規起債額が少なかったため343.50％と微減している。
　給水費用に対する給水収益の割合を示す指標である料金回収率は140.13％と前年に比べて減少した。これは浄水場のろ材更新による維持管理費の増が主因であるが、類似団体平均と比べても高い水準を保っており、一時的な維持管理費の増加にも対応できる安全度の高い収益が確保できている。同じ理由で、給水原価は、168.19円と前年度に比べて増加している。
　施設利用率は64.11％と上昇傾向にある。令和元年10月に行われた岩手医科大学附属病院の開院と流通センター地区の統合が施設利用率の増加に寄与している。統合時期を考慮すると令和２年度にかけて上昇が見込まれるが、それ以後は人口減少社会に備えた施設の適正化を考慮する必要がある。
　有収率は95.31％と高い値であり、施設点検や毎月検針による異常水量の早期発見が大きく寄与していると考えられる。
　以上の結果から、経営の健全性・効率性については良好な状態である。</t>
    <rPh sb="1" eb="3">
      <t>ケイジョウ</t>
    </rPh>
    <rPh sb="3" eb="5">
      <t>ソンエキ</t>
    </rPh>
    <rPh sb="6" eb="8">
      <t>ワリアイ</t>
    </rPh>
    <rPh sb="9" eb="10">
      <t>シメ</t>
    </rPh>
    <rPh sb="11" eb="13">
      <t>ケイジョウ</t>
    </rPh>
    <rPh sb="13" eb="15">
      <t>シュウシ</t>
    </rPh>
    <rPh sb="15" eb="17">
      <t>ヒリツ</t>
    </rPh>
    <rPh sb="29" eb="31">
      <t>ルイジ</t>
    </rPh>
    <rPh sb="31" eb="33">
      <t>ダンタイ</t>
    </rPh>
    <rPh sb="33" eb="35">
      <t>ヘイキン</t>
    </rPh>
    <rPh sb="36" eb="38">
      <t>ウワマワ</t>
    </rPh>
    <rPh sb="39" eb="41">
      <t>ケンゼン</t>
    </rPh>
    <rPh sb="41" eb="43">
      <t>ケイエイ</t>
    </rPh>
    <rPh sb="44" eb="46">
      <t>イジ</t>
    </rPh>
    <rPh sb="53" eb="55">
      <t>タンキ</t>
    </rPh>
    <rPh sb="55" eb="57">
      <t>サイム</t>
    </rPh>
    <rPh sb="58" eb="60">
      <t>ヘンサイ</t>
    </rPh>
    <rPh sb="60" eb="62">
      <t>ノウリョク</t>
    </rPh>
    <rPh sb="63" eb="64">
      <t>シメ</t>
    </rPh>
    <rPh sb="65" eb="67">
      <t>リュウドウ</t>
    </rPh>
    <rPh sb="67" eb="69">
      <t>ヒリツ</t>
    </rPh>
    <rPh sb="78" eb="81">
      <t>ゼンネンド</t>
    </rPh>
    <rPh sb="82" eb="83">
      <t>クラ</t>
    </rPh>
    <rPh sb="84" eb="86">
      <t>ゾウカ</t>
    </rPh>
    <rPh sb="89" eb="91">
      <t>ルイジ</t>
    </rPh>
    <rPh sb="91" eb="93">
      <t>ダンタイ</t>
    </rPh>
    <rPh sb="93" eb="95">
      <t>ヘイキン</t>
    </rPh>
    <rPh sb="96" eb="97">
      <t>クラ</t>
    </rPh>
    <rPh sb="98" eb="100">
      <t>テイチ</t>
    </rPh>
    <rPh sb="108" eb="111">
      <t>ゲンヨキン</t>
    </rPh>
    <rPh sb="111" eb="113">
      <t>ザンダカ</t>
    </rPh>
    <rPh sb="114" eb="115">
      <t>タ</t>
    </rPh>
    <rPh sb="115" eb="117">
      <t>ダンタイ</t>
    </rPh>
    <rPh sb="118" eb="119">
      <t>クラ</t>
    </rPh>
    <rPh sb="121" eb="122">
      <t>スク</t>
    </rPh>
    <rPh sb="127" eb="129">
      <t>シュイン</t>
    </rPh>
    <rPh sb="135" eb="137">
      <t>キギョウ</t>
    </rPh>
    <rPh sb="137" eb="138">
      <t>サイ</t>
    </rPh>
    <rPh sb="138" eb="140">
      <t>ザンダカ</t>
    </rPh>
    <rPh sb="140" eb="141">
      <t>タイ</t>
    </rPh>
    <rPh sb="141" eb="143">
      <t>キュウスイ</t>
    </rPh>
    <rPh sb="143" eb="145">
      <t>シュウエキ</t>
    </rPh>
    <rPh sb="145" eb="147">
      <t>ヒリツ</t>
    </rPh>
    <rPh sb="148" eb="150">
      <t>トウブ</t>
    </rPh>
    <rPh sb="150" eb="152">
      <t>ハイスイ</t>
    </rPh>
    <rPh sb="152" eb="153">
      <t>ジョウ</t>
    </rPh>
    <rPh sb="154" eb="156">
      <t>ケンセツ</t>
    </rPh>
    <rPh sb="157" eb="158">
      <t>トモナ</t>
    </rPh>
    <rPh sb="166" eb="168">
      <t>ジョウショウ</t>
    </rPh>
    <rPh sb="175" eb="177">
      <t>シンキ</t>
    </rPh>
    <rPh sb="177" eb="179">
      <t>キサイ</t>
    </rPh>
    <rPh sb="179" eb="180">
      <t>ガク</t>
    </rPh>
    <rPh sb="181" eb="182">
      <t>スク</t>
    </rPh>
    <rPh sb="196" eb="198">
      <t>ビゲン</t>
    </rPh>
    <rPh sb="205" eb="207">
      <t>キュウスイ</t>
    </rPh>
    <rPh sb="207" eb="208">
      <t>ヒ</t>
    </rPh>
    <rPh sb="208" eb="209">
      <t>ヨウ</t>
    </rPh>
    <rPh sb="210" eb="211">
      <t>タイ</t>
    </rPh>
    <rPh sb="213" eb="215">
      <t>キュウスイ</t>
    </rPh>
    <rPh sb="215" eb="217">
      <t>シュウエキ</t>
    </rPh>
    <rPh sb="218" eb="220">
      <t>ワリアイ</t>
    </rPh>
    <rPh sb="221" eb="222">
      <t>シメ</t>
    </rPh>
    <rPh sb="223" eb="225">
      <t>シヒョウ</t>
    </rPh>
    <rPh sb="228" eb="230">
      <t>リョウキン</t>
    </rPh>
    <rPh sb="230" eb="232">
      <t>カイシュウ</t>
    </rPh>
    <rPh sb="232" eb="233">
      <t>リツ</t>
    </rPh>
    <rPh sb="242" eb="244">
      <t>ゼンネン</t>
    </rPh>
    <rPh sb="245" eb="246">
      <t>クラ</t>
    </rPh>
    <rPh sb="248" eb="250">
      <t>ゲンショウ</t>
    </rPh>
    <rPh sb="256" eb="259">
      <t>ジョウスイジョウ</t>
    </rPh>
    <rPh sb="261" eb="262">
      <t>ザイ</t>
    </rPh>
    <rPh sb="262" eb="264">
      <t>コウシン</t>
    </rPh>
    <rPh sb="267" eb="269">
      <t>イジ</t>
    </rPh>
    <rPh sb="269" eb="272">
      <t>カンリヒ</t>
    </rPh>
    <rPh sb="273" eb="274">
      <t>ゾウ</t>
    </rPh>
    <rPh sb="275" eb="277">
      <t>シュイン</t>
    </rPh>
    <rPh sb="282" eb="284">
      <t>ルイジ</t>
    </rPh>
    <rPh sb="284" eb="286">
      <t>ダンタイ</t>
    </rPh>
    <rPh sb="286" eb="288">
      <t>ヘイキン</t>
    </rPh>
    <rPh sb="289" eb="290">
      <t>クラ</t>
    </rPh>
    <rPh sb="293" eb="294">
      <t>タカ</t>
    </rPh>
    <rPh sb="295" eb="297">
      <t>スイジュン</t>
    </rPh>
    <rPh sb="298" eb="299">
      <t>タモ</t>
    </rPh>
    <rPh sb="304" eb="307">
      <t>イチジテキ</t>
    </rPh>
    <rPh sb="308" eb="310">
      <t>イジ</t>
    </rPh>
    <rPh sb="310" eb="313">
      <t>カンリヒ</t>
    </rPh>
    <rPh sb="314" eb="316">
      <t>ゾウカ</t>
    </rPh>
    <rPh sb="318" eb="320">
      <t>タイオウ</t>
    </rPh>
    <rPh sb="323" eb="326">
      <t>アンゼンド</t>
    </rPh>
    <rPh sb="327" eb="328">
      <t>タカ</t>
    </rPh>
    <rPh sb="329" eb="331">
      <t>シュウエキ</t>
    </rPh>
    <rPh sb="332" eb="334">
      <t>カクホ</t>
    </rPh>
    <rPh sb="340" eb="341">
      <t>オナ</t>
    </rPh>
    <rPh sb="342" eb="344">
      <t>リユウ</t>
    </rPh>
    <rPh sb="346" eb="348">
      <t>キュウスイ</t>
    </rPh>
    <rPh sb="348" eb="350">
      <t>ゲンカ</t>
    </rPh>
    <rPh sb="358" eb="359">
      <t>エン</t>
    </rPh>
    <rPh sb="360" eb="363">
      <t>ゼンネンド</t>
    </rPh>
    <rPh sb="364" eb="365">
      <t>クラ</t>
    </rPh>
    <rPh sb="367" eb="369">
      <t>ゾウカ</t>
    </rPh>
    <rPh sb="376" eb="378">
      <t>シセツ</t>
    </rPh>
    <rPh sb="378" eb="381">
      <t>リヨウリツ</t>
    </rPh>
    <rPh sb="389" eb="391">
      <t>ジョウショウ</t>
    </rPh>
    <rPh sb="391" eb="393">
      <t>ケイコウ</t>
    </rPh>
    <rPh sb="397" eb="399">
      <t>レイワ</t>
    </rPh>
    <rPh sb="399" eb="400">
      <t>ガン</t>
    </rPh>
    <rPh sb="400" eb="401">
      <t>ネン</t>
    </rPh>
    <rPh sb="403" eb="404">
      <t>ガツ</t>
    </rPh>
    <rPh sb="405" eb="406">
      <t>オコナ</t>
    </rPh>
    <rPh sb="409" eb="419">
      <t>イワテイカダイガクフゾクビョウイン</t>
    </rPh>
    <rPh sb="420" eb="422">
      <t>カイイン</t>
    </rPh>
    <rPh sb="423" eb="425">
      <t>リュウツウ</t>
    </rPh>
    <rPh sb="429" eb="431">
      <t>チク</t>
    </rPh>
    <rPh sb="432" eb="434">
      <t>トウゴウ</t>
    </rPh>
    <rPh sb="435" eb="437">
      <t>シセツ</t>
    </rPh>
    <rPh sb="437" eb="439">
      <t>リヨウ</t>
    </rPh>
    <rPh sb="439" eb="440">
      <t>リツ</t>
    </rPh>
    <rPh sb="441" eb="443">
      <t>ゾウカ</t>
    </rPh>
    <rPh sb="444" eb="446">
      <t>キヨ</t>
    </rPh>
    <rPh sb="451" eb="453">
      <t>トウゴウ</t>
    </rPh>
    <rPh sb="453" eb="455">
      <t>ジキ</t>
    </rPh>
    <rPh sb="456" eb="458">
      <t>コウリョ</t>
    </rPh>
    <rPh sb="461" eb="463">
      <t>レイワ</t>
    </rPh>
    <rPh sb="464" eb="466">
      <t>ネンド</t>
    </rPh>
    <rPh sb="470" eb="472">
      <t>ジョウショウ</t>
    </rPh>
    <rPh sb="473" eb="475">
      <t>ミコ</t>
    </rPh>
    <rPh sb="482" eb="484">
      <t>イゴ</t>
    </rPh>
    <rPh sb="485" eb="489">
      <t>ジンコウゲンショウ</t>
    </rPh>
    <rPh sb="489" eb="491">
      <t>シャカイ</t>
    </rPh>
    <rPh sb="492" eb="493">
      <t>ソナ</t>
    </rPh>
    <rPh sb="495" eb="497">
      <t>シセツ</t>
    </rPh>
    <rPh sb="498" eb="501">
      <t>テキセイカ</t>
    </rPh>
    <rPh sb="502" eb="504">
      <t>コウリョ</t>
    </rPh>
    <rPh sb="506" eb="508">
      <t>ヒツヨウ</t>
    </rPh>
    <rPh sb="514" eb="516">
      <t>ユウシュウ</t>
    </rPh>
    <rPh sb="516" eb="517">
      <t>リツ</t>
    </rPh>
    <rPh sb="525" eb="526">
      <t>タカ</t>
    </rPh>
    <rPh sb="527" eb="528">
      <t>アタイ</t>
    </rPh>
    <rPh sb="532" eb="534">
      <t>シセツ</t>
    </rPh>
    <rPh sb="534" eb="536">
      <t>テンケン</t>
    </rPh>
    <rPh sb="537" eb="539">
      <t>マイツキ</t>
    </rPh>
    <rPh sb="539" eb="541">
      <t>ケンシン</t>
    </rPh>
    <rPh sb="544" eb="546">
      <t>イジョウ</t>
    </rPh>
    <rPh sb="546" eb="548">
      <t>スイリョウ</t>
    </rPh>
    <rPh sb="549" eb="551">
      <t>ソウキ</t>
    </rPh>
    <rPh sb="551" eb="553">
      <t>ハッケン</t>
    </rPh>
    <rPh sb="554" eb="555">
      <t>オオ</t>
    </rPh>
    <rPh sb="557" eb="559">
      <t>キヨ</t>
    </rPh>
    <rPh sb="564" eb="565">
      <t>カンガ</t>
    </rPh>
    <rPh sb="572" eb="574">
      <t>イジョウ</t>
    </rPh>
    <rPh sb="575" eb="577">
      <t>ケッカ</t>
    </rPh>
    <rPh sb="580" eb="582">
      <t>ケイエイ</t>
    </rPh>
    <rPh sb="583" eb="585">
      <t>ケンゼン</t>
    </rPh>
    <rPh sb="585" eb="586">
      <t>セイ</t>
    </rPh>
    <rPh sb="587" eb="589">
      <t>コウリツ</t>
    </rPh>
    <rPh sb="589" eb="590">
      <t>セイ</t>
    </rPh>
    <rPh sb="595" eb="597">
      <t>リョウコウ</t>
    </rPh>
    <rPh sb="598" eb="600">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</si>
</sst>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1.76</c:v>
                </c:pt>
                <c:pt idx="1">
                  <c:v>1.49</c:v>
                </c:pt>
                <c:pt idx="2">
                  <c:v>1.59</c:v>
                </c:pt>
                <c:pt idx="3">
                  <c:v>0.73</c:v>
                </c:pt>
                <c:pt idx="4">
                  <c:v>0.68</c:v>
                </c:pt>
              </c:numCache>
            </c:numRef>
          </c:val>
          <c:extLst xmlns:c16r2="http://schemas.microsoft.com/office/drawing/2015/06/chart">
            <c:ext xmlns:c16="http://schemas.microsoft.com/office/drawing/2014/chart" uri="{C3380CC4-5D6E-409C-BE32-E72D297353CC}">
              <c16:uniqueId val="{00000000-A9E8-49BB-8859-DCA1FBC4E4D8}"/>
            </c:ext>
          </c:extLst>
        </c:ser>
        <c:dLbls>
          <c:showLegendKey val="0"/>
          <c:showVal val="0"/>
          <c:showCatName val="0"/>
          <c:showSerName val="0"/>
          <c:showPercent val="0"/>
          <c:showBubbleSize val="0"/>
        </c:dLbls>
        <c:gapWidth val="150"/>
        <c:axId val="361691520"/>
        <c:axId val="36169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A9E8-49BB-8859-DCA1FBC4E4D8}"/>
            </c:ext>
          </c:extLst>
        </c:ser>
        <c:dLbls>
          <c:showLegendKey val="0"/>
          <c:showVal val="0"/>
          <c:showCatName val="0"/>
          <c:showSerName val="0"/>
          <c:showPercent val="0"/>
          <c:showBubbleSize val="0"/>
        </c:dLbls>
        <c:marker val="1"/>
        <c:smooth val="0"/>
        <c:axId val="361691520"/>
        <c:axId val="361691904"/>
      </c:lineChart>
      <c:dateAx>
        <c:axId val="361691520"/>
        <c:scaling>
          <c:orientation val="minMax"/>
        </c:scaling>
        <c:delete val="1"/>
        <c:axPos val="b"/>
        <c:numFmt formatCode="&quot;H&quot;yy" sourceLinked="1"/>
        <c:majorTickMark val="none"/>
        <c:minorTickMark val="none"/>
        <c:tickLblPos val="none"/>
        <c:crossAx val="361691904"/>
        <c:crosses val="autoZero"/>
        <c:auto val="1"/>
        <c:lblOffset val="100"/>
        <c:baseTimeUnit val="years"/>
      </c:dateAx>
      <c:valAx>
        <c:axId val="3616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59.34</c:v>
                </c:pt>
                <c:pt idx="1">
                  <c:v>60.21</c:v>
                </c:pt>
                <c:pt idx="2">
                  <c:v>61.13</c:v>
                </c:pt>
                <c:pt idx="3">
                  <c:v>63.29</c:v>
                </c:pt>
                <c:pt idx="4">
                  <c:v>64.11</c:v>
                </c:pt>
              </c:numCache>
            </c:numRef>
          </c:val>
          <c:extLst xmlns:c16r2="http://schemas.microsoft.com/office/drawing/2015/06/chart">
            <c:ext xmlns:c16="http://schemas.microsoft.com/office/drawing/2014/chart" uri="{C3380CC4-5D6E-409C-BE32-E72D297353CC}">
              <c16:uniqueId val="{00000000-8CDA-4B49-B3B2-0C4E7E3E5351}"/>
            </c:ext>
          </c:extLst>
        </c:ser>
        <c:dLbls>
          <c:showLegendKey val="0"/>
          <c:showVal val="0"/>
          <c:showCatName val="0"/>
          <c:showSerName val="0"/>
          <c:showPercent val="0"/>
          <c:showBubbleSize val="0"/>
        </c:dLbls>
        <c:gapWidth val="150"/>
        <c:axId val="362528216"/>
        <c:axId val="36252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8CDA-4B49-B3B2-0C4E7E3E5351}"/>
            </c:ext>
          </c:extLst>
        </c:ser>
        <c:dLbls>
          <c:showLegendKey val="0"/>
          <c:showVal val="0"/>
          <c:showCatName val="0"/>
          <c:showSerName val="0"/>
          <c:showPercent val="0"/>
          <c:showBubbleSize val="0"/>
        </c:dLbls>
        <c:marker val="1"/>
        <c:smooth val="0"/>
        <c:axId val="362528216"/>
        <c:axId val="362529784"/>
      </c:lineChart>
      <c:dateAx>
        <c:axId val="362528216"/>
        <c:scaling>
          <c:orientation val="minMax"/>
        </c:scaling>
        <c:delete val="1"/>
        <c:axPos val="b"/>
        <c:numFmt formatCode="&quot;H&quot;yy" sourceLinked="1"/>
        <c:majorTickMark val="none"/>
        <c:minorTickMark val="none"/>
        <c:tickLblPos val="none"/>
        <c:crossAx val="362529784"/>
        <c:crosses val="autoZero"/>
        <c:auto val="1"/>
        <c:lblOffset val="100"/>
        <c:baseTimeUnit val="years"/>
      </c:dateAx>
      <c:valAx>
        <c:axId val="36252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2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95.41</c:v>
                </c:pt>
                <c:pt idx="1">
                  <c:v>95.58</c:v>
                </c:pt>
                <c:pt idx="2">
                  <c:v>95.7</c:v>
                </c:pt>
                <c:pt idx="3">
                  <c:v>95.69</c:v>
                </c:pt>
                <c:pt idx="4">
                  <c:v>95.31</c:v>
                </c:pt>
              </c:numCache>
            </c:numRef>
          </c:val>
          <c:extLst xmlns:c16r2="http://schemas.microsoft.com/office/drawing/2015/06/chart">
            <c:ext xmlns:c16="http://schemas.microsoft.com/office/drawing/2014/chart" uri="{C3380CC4-5D6E-409C-BE32-E72D297353CC}">
              <c16:uniqueId val="{00000000-A31E-49DC-885C-30C2047DF78E}"/>
            </c:ext>
          </c:extLst>
        </c:ser>
        <c:dLbls>
          <c:showLegendKey val="0"/>
          <c:showVal val="0"/>
          <c:showCatName val="0"/>
          <c:showSerName val="0"/>
          <c:showPercent val="0"/>
          <c:showBubbleSize val="0"/>
        </c:dLbls>
        <c:gapWidth val="150"/>
        <c:axId val="362530176"/>
        <c:axId val="36252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A31E-49DC-885C-30C2047DF78E}"/>
            </c:ext>
          </c:extLst>
        </c:ser>
        <c:dLbls>
          <c:showLegendKey val="0"/>
          <c:showVal val="0"/>
          <c:showCatName val="0"/>
          <c:showSerName val="0"/>
          <c:showPercent val="0"/>
          <c:showBubbleSize val="0"/>
        </c:dLbls>
        <c:marker val="1"/>
        <c:smooth val="0"/>
        <c:axId val="362530176"/>
        <c:axId val="362529392"/>
      </c:lineChart>
      <c:dateAx>
        <c:axId val="362530176"/>
        <c:scaling>
          <c:orientation val="minMax"/>
        </c:scaling>
        <c:delete val="1"/>
        <c:axPos val="b"/>
        <c:numFmt formatCode="&quot;H&quot;yy" sourceLinked="1"/>
        <c:majorTickMark val="none"/>
        <c:minorTickMark val="none"/>
        <c:tickLblPos val="none"/>
        <c:crossAx val="362529392"/>
        <c:crosses val="autoZero"/>
        <c:auto val="1"/>
        <c:lblOffset val="100"/>
        <c:baseTimeUnit val="years"/>
      </c:dateAx>
      <c:valAx>
        <c:axId val="36252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137.80000000000001</c:v>
                </c:pt>
                <c:pt idx="1">
                  <c:v>133.91999999999999</c:v>
                </c:pt>
                <c:pt idx="2">
                  <c:v>159.05000000000001</c:v>
                </c:pt>
                <c:pt idx="3">
                  <c:v>159.75</c:v>
                </c:pt>
                <c:pt idx="4">
                  <c:v>139.83000000000001</c:v>
                </c:pt>
              </c:numCache>
            </c:numRef>
          </c:val>
          <c:extLst xmlns:c16r2="http://schemas.microsoft.com/office/drawing/2015/06/chart">
            <c:ext xmlns:c16="http://schemas.microsoft.com/office/drawing/2014/chart" uri="{C3380CC4-5D6E-409C-BE32-E72D297353CC}">
              <c16:uniqueId val="{00000000-0B7C-4E5C-97DD-503550F2953A}"/>
            </c:ext>
          </c:extLst>
        </c:ser>
        <c:dLbls>
          <c:showLegendKey val="0"/>
          <c:showVal val="0"/>
          <c:showCatName val="0"/>
          <c:showSerName val="0"/>
          <c:showPercent val="0"/>
          <c:showBubbleSize val="0"/>
        </c:dLbls>
        <c:gapWidth val="150"/>
        <c:axId val="361697216"/>
        <c:axId val="36169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0B7C-4E5C-97DD-503550F2953A}"/>
            </c:ext>
          </c:extLst>
        </c:ser>
        <c:dLbls>
          <c:showLegendKey val="0"/>
          <c:showVal val="0"/>
          <c:showCatName val="0"/>
          <c:showSerName val="0"/>
          <c:showPercent val="0"/>
          <c:showBubbleSize val="0"/>
        </c:dLbls>
        <c:marker val="1"/>
        <c:smooth val="0"/>
        <c:axId val="361697216"/>
        <c:axId val="361698000"/>
      </c:lineChart>
      <c:dateAx>
        <c:axId val="361697216"/>
        <c:scaling>
          <c:orientation val="minMax"/>
        </c:scaling>
        <c:delete val="1"/>
        <c:axPos val="b"/>
        <c:numFmt formatCode="&quot;H&quot;yy" sourceLinked="1"/>
        <c:majorTickMark val="none"/>
        <c:minorTickMark val="none"/>
        <c:tickLblPos val="none"/>
        <c:crossAx val="361698000"/>
        <c:crosses val="autoZero"/>
        <c:auto val="1"/>
        <c:lblOffset val="100"/>
        <c:baseTimeUnit val="years"/>
      </c:dateAx>
      <c:valAx>
        <c:axId val="36169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6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49.86</c:v>
                </c:pt>
                <c:pt idx="1">
                  <c:v>50.26</c:v>
                </c:pt>
                <c:pt idx="2">
                  <c:v>50.74</c:v>
                </c:pt>
                <c:pt idx="3">
                  <c:v>43</c:v>
                </c:pt>
                <c:pt idx="4">
                  <c:v>42.35</c:v>
                </c:pt>
              </c:numCache>
            </c:numRef>
          </c:val>
          <c:extLst xmlns:c16r2="http://schemas.microsoft.com/office/drawing/2015/06/chart">
            <c:ext xmlns:c16="http://schemas.microsoft.com/office/drawing/2014/chart" uri="{C3380CC4-5D6E-409C-BE32-E72D297353CC}">
              <c16:uniqueId val="{00000000-5FA7-4B39-8E5C-B9F8E12BC2D4}"/>
            </c:ext>
          </c:extLst>
        </c:ser>
        <c:dLbls>
          <c:showLegendKey val="0"/>
          <c:showVal val="0"/>
          <c:showCatName val="0"/>
          <c:showSerName val="0"/>
          <c:showPercent val="0"/>
          <c:showBubbleSize val="0"/>
        </c:dLbls>
        <c:gapWidth val="150"/>
        <c:axId val="361698784"/>
        <c:axId val="36169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5FA7-4B39-8E5C-B9F8E12BC2D4}"/>
            </c:ext>
          </c:extLst>
        </c:ser>
        <c:dLbls>
          <c:showLegendKey val="0"/>
          <c:showVal val="0"/>
          <c:showCatName val="0"/>
          <c:showSerName val="0"/>
          <c:showPercent val="0"/>
          <c:showBubbleSize val="0"/>
        </c:dLbls>
        <c:marker val="1"/>
        <c:smooth val="0"/>
        <c:axId val="361698784"/>
        <c:axId val="361698392"/>
      </c:lineChart>
      <c:dateAx>
        <c:axId val="361698784"/>
        <c:scaling>
          <c:orientation val="minMax"/>
        </c:scaling>
        <c:delete val="1"/>
        <c:axPos val="b"/>
        <c:numFmt formatCode="&quot;H&quot;yy" sourceLinked="1"/>
        <c:majorTickMark val="none"/>
        <c:minorTickMark val="none"/>
        <c:tickLblPos val="none"/>
        <c:crossAx val="361698392"/>
        <c:crosses val="autoZero"/>
        <c:auto val="1"/>
        <c:lblOffset val="100"/>
        <c:baseTimeUnit val="years"/>
      </c:dateAx>
      <c:valAx>
        <c:axId val="36169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10.029999999999999</c:v>
                </c:pt>
                <c:pt idx="1">
                  <c:v>9.9700000000000006</c:v>
                </c:pt>
                <c:pt idx="2">
                  <c:v>5.41</c:v>
                </c:pt>
                <c:pt idx="3">
                  <c:v>5.68</c:v>
                </c:pt>
                <c:pt idx="4">
                  <c:v>10.210000000000001</c:v>
                </c:pt>
              </c:numCache>
            </c:numRef>
          </c:val>
          <c:extLst xmlns:c16r2="http://schemas.microsoft.com/office/drawing/2015/06/chart">
            <c:ext xmlns:c16="http://schemas.microsoft.com/office/drawing/2014/chart" uri="{C3380CC4-5D6E-409C-BE32-E72D297353CC}">
              <c16:uniqueId val="{00000000-DF70-4AE7-893A-AF720E197975}"/>
            </c:ext>
          </c:extLst>
        </c:ser>
        <c:dLbls>
          <c:showLegendKey val="0"/>
          <c:showVal val="0"/>
          <c:showCatName val="0"/>
          <c:showSerName val="0"/>
          <c:showPercent val="0"/>
          <c:showBubbleSize val="0"/>
        </c:dLbls>
        <c:gapWidth val="150"/>
        <c:axId val="362102144"/>
        <c:axId val="36210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DF70-4AE7-893A-AF720E197975}"/>
            </c:ext>
          </c:extLst>
        </c:ser>
        <c:dLbls>
          <c:showLegendKey val="0"/>
          <c:showVal val="0"/>
          <c:showCatName val="0"/>
          <c:showSerName val="0"/>
          <c:showPercent val="0"/>
          <c:showBubbleSize val="0"/>
        </c:dLbls>
        <c:marker val="1"/>
        <c:smooth val="0"/>
        <c:axId val="362102144"/>
        <c:axId val="362105280"/>
      </c:lineChart>
      <c:dateAx>
        <c:axId val="362102144"/>
        <c:scaling>
          <c:orientation val="minMax"/>
        </c:scaling>
        <c:delete val="1"/>
        <c:axPos val="b"/>
        <c:numFmt formatCode="&quot;H&quot;yy" sourceLinked="1"/>
        <c:majorTickMark val="none"/>
        <c:minorTickMark val="none"/>
        <c:tickLblPos val="none"/>
        <c:crossAx val="362105280"/>
        <c:crosses val="autoZero"/>
        <c:auto val="1"/>
        <c:lblOffset val="100"/>
        <c:baseTimeUnit val="years"/>
      </c:dateAx>
      <c:valAx>
        <c:axId val="3621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C0-48AA-B563-4CE19C2A75BA}"/>
            </c:ext>
          </c:extLst>
        </c:ser>
        <c:dLbls>
          <c:showLegendKey val="0"/>
          <c:showVal val="0"/>
          <c:showCatName val="0"/>
          <c:showSerName val="0"/>
          <c:showPercent val="0"/>
          <c:showBubbleSize val="0"/>
        </c:dLbls>
        <c:gapWidth val="150"/>
        <c:axId val="362099400"/>
        <c:axId val="36210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84C0-48AA-B563-4CE19C2A75BA}"/>
            </c:ext>
          </c:extLst>
        </c:ser>
        <c:dLbls>
          <c:showLegendKey val="0"/>
          <c:showVal val="0"/>
          <c:showCatName val="0"/>
          <c:showSerName val="0"/>
          <c:showPercent val="0"/>
          <c:showBubbleSize val="0"/>
        </c:dLbls>
        <c:marker val="1"/>
        <c:smooth val="0"/>
        <c:axId val="362099400"/>
        <c:axId val="362103320"/>
      </c:lineChart>
      <c:dateAx>
        <c:axId val="362099400"/>
        <c:scaling>
          <c:orientation val="minMax"/>
        </c:scaling>
        <c:delete val="1"/>
        <c:axPos val="b"/>
        <c:numFmt formatCode="&quot;H&quot;yy" sourceLinked="1"/>
        <c:majorTickMark val="none"/>
        <c:minorTickMark val="none"/>
        <c:tickLblPos val="none"/>
        <c:crossAx val="362103320"/>
        <c:crosses val="autoZero"/>
        <c:auto val="1"/>
        <c:lblOffset val="100"/>
        <c:baseTimeUnit val="years"/>
      </c:dateAx>
      <c:valAx>
        <c:axId val="362103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09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172.76</c:v>
                </c:pt>
                <c:pt idx="1">
                  <c:v>168.71</c:v>
                </c:pt>
                <c:pt idx="2">
                  <c:v>146.49</c:v>
                </c:pt>
                <c:pt idx="3">
                  <c:v>162.49</c:v>
                </c:pt>
                <c:pt idx="4">
                  <c:v>176.24</c:v>
                </c:pt>
              </c:numCache>
            </c:numRef>
          </c:val>
          <c:extLst xmlns:c16r2="http://schemas.microsoft.com/office/drawing/2015/06/chart">
            <c:ext xmlns:c16="http://schemas.microsoft.com/office/drawing/2014/chart" uri="{C3380CC4-5D6E-409C-BE32-E72D297353CC}">
              <c16:uniqueId val="{00000000-1FC2-4ADD-ADF7-01830361E98B}"/>
            </c:ext>
          </c:extLst>
        </c:ser>
        <c:dLbls>
          <c:showLegendKey val="0"/>
          <c:showVal val="0"/>
          <c:showCatName val="0"/>
          <c:showSerName val="0"/>
          <c:showPercent val="0"/>
          <c:showBubbleSize val="0"/>
        </c:dLbls>
        <c:gapWidth val="150"/>
        <c:axId val="362099792"/>
        <c:axId val="36210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1FC2-4ADD-ADF7-01830361E98B}"/>
            </c:ext>
          </c:extLst>
        </c:ser>
        <c:dLbls>
          <c:showLegendKey val="0"/>
          <c:showVal val="0"/>
          <c:showCatName val="0"/>
          <c:showSerName val="0"/>
          <c:showPercent val="0"/>
          <c:showBubbleSize val="0"/>
        </c:dLbls>
        <c:marker val="1"/>
        <c:smooth val="0"/>
        <c:axId val="362099792"/>
        <c:axId val="362101360"/>
      </c:lineChart>
      <c:dateAx>
        <c:axId val="362099792"/>
        <c:scaling>
          <c:orientation val="minMax"/>
        </c:scaling>
        <c:delete val="1"/>
        <c:axPos val="b"/>
        <c:numFmt formatCode="&quot;H&quot;yy" sourceLinked="1"/>
        <c:majorTickMark val="none"/>
        <c:minorTickMark val="none"/>
        <c:tickLblPos val="none"/>
        <c:crossAx val="362101360"/>
        <c:crosses val="autoZero"/>
        <c:auto val="1"/>
        <c:lblOffset val="100"/>
        <c:baseTimeUnit val="years"/>
      </c:dateAx>
      <c:valAx>
        <c:axId val="36210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09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205.54</c:v>
                </c:pt>
                <c:pt idx="1">
                  <c:v>186.73</c:v>
                </c:pt>
                <c:pt idx="2">
                  <c:v>242.26</c:v>
                </c:pt>
                <c:pt idx="3">
                  <c:v>363.04</c:v>
                </c:pt>
                <c:pt idx="4">
                  <c:v>343.5</c:v>
                </c:pt>
              </c:numCache>
            </c:numRef>
          </c:val>
          <c:extLst xmlns:c16r2="http://schemas.microsoft.com/office/drawing/2015/06/chart">
            <c:ext xmlns:c16="http://schemas.microsoft.com/office/drawing/2014/chart" uri="{C3380CC4-5D6E-409C-BE32-E72D297353CC}">
              <c16:uniqueId val="{00000000-FAE5-4B54-AD33-19F2EE17EC19}"/>
            </c:ext>
          </c:extLst>
        </c:ser>
        <c:dLbls>
          <c:showLegendKey val="0"/>
          <c:showVal val="0"/>
          <c:showCatName val="0"/>
          <c:showSerName val="0"/>
          <c:showPercent val="0"/>
          <c:showBubbleSize val="0"/>
        </c:dLbls>
        <c:gapWidth val="150"/>
        <c:axId val="362100184"/>
        <c:axId val="36210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FAE5-4B54-AD33-19F2EE17EC19}"/>
            </c:ext>
          </c:extLst>
        </c:ser>
        <c:dLbls>
          <c:showLegendKey val="0"/>
          <c:showVal val="0"/>
          <c:showCatName val="0"/>
          <c:showSerName val="0"/>
          <c:showPercent val="0"/>
          <c:showBubbleSize val="0"/>
        </c:dLbls>
        <c:marker val="1"/>
        <c:smooth val="0"/>
        <c:axId val="362100184"/>
        <c:axId val="362103712"/>
      </c:lineChart>
      <c:dateAx>
        <c:axId val="362100184"/>
        <c:scaling>
          <c:orientation val="minMax"/>
        </c:scaling>
        <c:delete val="1"/>
        <c:axPos val="b"/>
        <c:numFmt formatCode="&quot;H&quot;yy" sourceLinked="1"/>
        <c:majorTickMark val="none"/>
        <c:minorTickMark val="none"/>
        <c:tickLblPos val="none"/>
        <c:crossAx val="362103712"/>
        <c:crosses val="autoZero"/>
        <c:auto val="1"/>
        <c:lblOffset val="100"/>
        <c:baseTimeUnit val="years"/>
      </c:dateAx>
      <c:valAx>
        <c:axId val="36210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10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137.66</c:v>
                </c:pt>
                <c:pt idx="1">
                  <c:v>134.1</c:v>
                </c:pt>
                <c:pt idx="2">
                  <c:v>159.78</c:v>
                </c:pt>
                <c:pt idx="3">
                  <c:v>162.65</c:v>
                </c:pt>
                <c:pt idx="4">
                  <c:v>140.13</c:v>
                </c:pt>
              </c:numCache>
            </c:numRef>
          </c:val>
          <c:extLst xmlns:c16r2="http://schemas.microsoft.com/office/drawing/2015/06/chart">
            <c:ext xmlns:c16="http://schemas.microsoft.com/office/drawing/2014/chart" uri="{C3380CC4-5D6E-409C-BE32-E72D297353CC}">
              <c16:uniqueId val="{00000000-D460-4467-ADCB-BFBBA3AB5328}"/>
            </c:ext>
          </c:extLst>
        </c:ser>
        <c:dLbls>
          <c:showLegendKey val="0"/>
          <c:showVal val="0"/>
          <c:showCatName val="0"/>
          <c:showSerName val="0"/>
          <c:showPercent val="0"/>
          <c:showBubbleSize val="0"/>
        </c:dLbls>
        <c:gapWidth val="150"/>
        <c:axId val="362101752"/>
        <c:axId val="36210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D460-4467-ADCB-BFBBA3AB5328}"/>
            </c:ext>
          </c:extLst>
        </c:ser>
        <c:dLbls>
          <c:showLegendKey val="0"/>
          <c:showVal val="0"/>
          <c:showCatName val="0"/>
          <c:showSerName val="0"/>
          <c:showPercent val="0"/>
          <c:showBubbleSize val="0"/>
        </c:dLbls>
        <c:marker val="1"/>
        <c:smooth val="0"/>
        <c:axId val="362101752"/>
        <c:axId val="362102536"/>
      </c:lineChart>
      <c:dateAx>
        <c:axId val="362101752"/>
        <c:scaling>
          <c:orientation val="minMax"/>
        </c:scaling>
        <c:delete val="1"/>
        <c:axPos val="b"/>
        <c:numFmt formatCode="&quot;H&quot;yy" sourceLinked="1"/>
        <c:majorTickMark val="none"/>
        <c:minorTickMark val="none"/>
        <c:tickLblPos val="none"/>
        <c:crossAx val="362102536"/>
        <c:crosses val="autoZero"/>
        <c:auto val="1"/>
        <c:lblOffset val="100"/>
        <c:baseTimeUnit val="years"/>
      </c:dateAx>
      <c:valAx>
        <c:axId val="36210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0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161.80000000000001</c:v>
                </c:pt>
                <c:pt idx="1">
                  <c:v>166.39</c:v>
                </c:pt>
                <c:pt idx="2">
                  <c:v>146.61000000000001</c:v>
                </c:pt>
                <c:pt idx="3">
                  <c:v>144.76</c:v>
                </c:pt>
                <c:pt idx="4">
                  <c:v>168.19</c:v>
                </c:pt>
              </c:numCache>
            </c:numRef>
          </c:val>
          <c:extLst xmlns:c16r2="http://schemas.microsoft.com/office/drawing/2015/06/chart">
            <c:ext xmlns:c16="http://schemas.microsoft.com/office/drawing/2014/chart" uri="{C3380CC4-5D6E-409C-BE32-E72D297353CC}">
              <c16:uniqueId val="{00000000-FFBD-4FFD-B914-DB8971B5C19F}"/>
            </c:ext>
          </c:extLst>
        </c:ser>
        <c:dLbls>
          <c:showLegendKey val="0"/>
          <c:showVal val="0"/>
          <c:showCatName val="0"/>
          <c:showSerName val="0"/>
          <c:showPercent val="0"/>
          <c:showBubbleSize val="0"/>
        </c:dLbls>
        <c:gapWidth val="150"/>
        <c:axId val="362532528"/>
        <c:axId val="36253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FFBD-4FFD-B914-DB8971B5C19F}"/>
            </c:ext>
          </c:extLst>
        </c:ser>
        <c:dLbls>
          <c:showLegendKey val="0"/>
          <c:showVal val="0"/>
          <c:showCatName val="0"/>
          <c:showSerName val="0"/>
          <c:showPercent val="0"/>
          <c:showBubbleSize val="0"/>
        </c:dLbls>
        <c:marker val="1"/>
        <c:smooth val="0"/>
        <c:axId val="362532528"/>
        <c:axId val="362530568"/>
      </c:lineChart>
      <c:dateAx>
        <c:axId val="362532528"/>
        <c:scaling>
          <c:orientation val="minMax"/>
        </c:scaling>
        <c:delete val="1"/>
        <c:axPos val="b"/>
        <c:numFmt formatCode="&quot;H&quot;yy" sourceLinked="1"/>
        <c:majorTickMark val="none"/>
        <c:minorTickMark val="none"/>
        <c:tickLblPos val="none"/>
        <c:crossAx val="362530568"/>
        <c:crosses val="autoZero"/>
        <c:auto val="1"/>
        <c:lblOffset val="100"/>
        <c:baseTimeUnit val="years"/>
      </c:dateAx>
      <c:valAx>
        <c:axId val="36253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3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矢巾町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27377</v>
      </c>
      <c r="AM8" s="71"/>
      <c r="AN8" s="71"/>
      <c r="AO8" s="71"/>
      <c r="AP8" s="71"/>
      <c r="AQ8" s="71"/>
      <c r="AR8" s="71"/>
      <c r="AS8" s="71"/>
      <c r="AT8" s="67">
        <f>データ!$S$6</f>
        <v>67.319999999999993</v>
      </c>
      <c r="AU8" s="68"/>
      <c r="AV8" s="68"/>
      <c r="AW8" s="68"/>
      <c r="AX8" s="68"/>
      <c r="AY8" s="68"/>
      <c r="AZ8" s="68"/>
      <c r="BA8" s="68"/>
      <c r="BB8" s="70">
        <f>データ!$T$6</f>
        <v>406.67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67.38</v>
      </c>
      <c r="J10" s="68"/>
      <c r="K10" s="68"/>
      <c r="L10" s="68"/>
      <c r="M10" s="68"/>
      <c r="N10" s="68"/>
      <c r="O10" s="69"/>
      <c r="P10" s="70">
        <f>データ!$P$6</f>
        <v>97.41</v>
      </c>
      <c r="Q10" s="70"/>
      <c r="R10" s="70"/>
      <c r="S10" s="70"/>
      <c r="T10" s="70"/>
      <c r="U10" s="70"/>
      <c r="V10" s="70"/>
      <c r="W10" s="71">
        <f>データ!$Q$6</f>
        <v>3718</v>
      </c>
      <c r="X10" s="71"/>
      <c r="Y10" s="71"/>
      <c r="Z10" s="71"/>
      <c r="AA10" s="71"/>
      <c r="AB10" s="71"/>
      <c r="AC10" s="71"/>
      <c r="AD10" s="2"/>
      <c r="AE10" s="2"/>
      <c r="AF10" s="2"/>
      <c r="AG10" s="2"/>
      <c r="AH10" s="4"/>
      <c r="AI10" s="4"/>
      <c r="AJ10" s="4"/>
      <c r="AK10" s="4"/>
      <c r="AL10" s="71">
        <f>データ!$U$6</f>
        <v>26522</v>
      </c>
      <c r="AM10" s="71"/>
      <c r="AN10" s="71"/>
      <c r="AO10" s="71"/>
      <c r="AP10" s="71"/>
      <c r="AQ10" s="71"/>
      <c r="AR10" s="71"/>
      <c r="AS10" s="71"/>
      <c r="AT10" s="67">
        <f>データ!$V$6</f>
        <v>64.23</v>
      </c>
      <c r="AU10" s="68"/>
      <c r="AV10" s="68"/>
      <c r="AW10" s="68"/>
      <c r="AX10" s="68"/>
      <c r="AY10" s="68"/>
      <c r="AZ10" s="68"/>
      <c r="BA10" s="68"/>
      <c r="BB10" s="70">
        <f>データ!$W$6</f>
        <v>412.92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180U8FMeqwY5632mHQKmh5p0xBHGxQas7Pk2LEhzKvXgcbyVM4OumiJmicH+xUBC121rLp6IZCk0xt1A+klfaw==" saltValue="w5JUXhWD5htcHo0TbtcM4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33227</v>
      </c>
      <c r="D6" s="34">
        <f t="shared" si="3"/>
        <v>46</v>
      </c>
      <c r="E6" s="34">
        <f t="shared" si="3"/>
        <v>1</v>
      </c>
      <c r="F6" s="34">
        <f t="shared" si="3"/>
        <v>0</v>
      </c>
      <c r="G6" s="34">
        <f t="shared" si="3"/>
        <v>1</v>
      </c>
      <c r="H6" s="34" t="str">
        <f t="shared" si="3"/>
        <v>岩手県　矢巾町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67.38</v>
      </c>
      <c r="P6" s="35">
        <f t="shared" si="3"/>
        <v>97.41</v>
      </c>
      <c r="Q6" s="35">
        <f t="shared" si="3"/>
        <v>3718</v>
      </c>
      <c r="R6" s="35">
        <f t="shared" si="3"/>
        <v>27377</v>
      </c>
      <c r="S6" s="35">
        <f t="shared" si="3"/>
        <v>67.319999999999993</v>
      </c>
      <c r="T6" s="35">
        <f t="shared" si="3"/>
        <v>406.67</v>
      </c>
      <c r="U6" s="35">
        <f t="shared" si="3"/>
        <v>26522</v>
      </c>
      <c r="V6" s="35">
        <f t="shared" si="3"/>
        <v>64.23</v>
      </c>
      <c r="W6" s="35">
        <f t="shared" si="3"/>
        <v>412.92</v>
      </c>
      <c r="X6" s="36">
        <f>IF(X7="",NA(),X7)</f>
        <v>137.80000000000001</v>
      </c>
      <c r="Y6" s="36">
        <f t="shared" ref="Y6:AG6" si="4">IF(Y7="",NA(),Y7)</f>
        <v>133.91999999999999</v>
      </c>
      <c r="Z6" s="36">
        <f t="shared" si="4"/>
        <v>159.05000000000001</v>
      </c>
      <c r="AA6" s="36">
        <f t="shared" si="4"/>
        <v>159.75</v>
      </c>
      <c r="AB6" s="36">
        <f t="shared" si="4"/>
        <v>139.83000000000001</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172.76</v>
      </c>
      <c r="AU6" s="36">
        <f t="shared" ref="AU6:BC6" si="6">IF(AU7="",NA(),AU7)</f>
        <v>168.71</v>
      </c>
      <c r="AV6" s="36">
        <f t="shared" si="6"/>
        <v>146.49</v>
      </c>
      <c r="AW6" s="36">
        <f t="shared" si="6"/>
        <v>162.49</v>
      </c>
      <c r="AX6" s="36">
        <f t="shared" si="6"/>
        <v>176.24</v>
      </c>
      <c r="AY6" s="36">
        <f t="shared" si="6"/>
        <v>391.54</v>
      </c>
      <c r="AZ6" s="36">
        <f t="shared" si="6"/>
        <v>384.34</v>
      </c>
      <c r="BA6" s="36">
        <f t="shared" si="6"/>
        <v>359.47</v>
      </c>
      <c r="BB6" s="36">
        <f t="shared" si="6"/>
        <v>369.69</v>
      </c>
      <c r="BC6" s="36">
        <f t="shared" si="6"/>
        <v>379.08</v>
      </c>
      <c r="BD6" s="35" t="str">
        <f>IF(BD7="","",IF(BD7="-","【-】","【"&amp;SUBSTITUTE(TEXT(BD7,"#,##0.00"),"-","△")&amp;"】"))</f>
        <v>【264.97】</v>
      </c>
      <c r="BE6" s="36">
        <f>IF(BE7="",NA(),BE7)</f>
        <v>205.54</v>
      </c>
      <c r="BF6" s="36">
        <f t="shared" ref="BF6:BN6" si="7">IF(BF7="",NA(),BF7)</f>
        <v>186.73</v>
      </c>
      <c r="BG6" s="36">
        <f t="shared" si="7"/>
        <v>242.26</v>
      </c>
      <c r="BH6" s="36">
        <f t="shared" si="7"/>
        <v>363.04</v>
      </c>
      <c r="BI6" s="36">
        <f t="shared" si="7"/>
        <v>343.5</v>
      </c>
      <c r="BJ6" s="36">
        <f t="shared" si="7"/>
        <v>386.97</v>
      </c>
      <c r="BK6" s="36">
        <f t="shared" si="7"/>
        <v>380.58</v>
      </c>
      <c r="BL6" s="36">
        <f t="shared" si="7"/>
        <v>401.79</v>
      </c>
      <c r="BM6" s="36">
        <f t="shared" si="7"/>
        <v>402.99</v>
      </c>
      <c r="BN6" s="36">
        <f t="shared" si="7"/>
        <v>398.98</v>
      </c>
      <c r="BO6" s="35" t="str">
        <f>IF(BO7="","",IF(BO7="-","【-】","【"&amp;SUBSTITUTE(TEXT(BO7,"#,##0.00"),"-","△")&amp;"】"))</f>
        <v>【266.61】</v>
      </c>
      <c r="BP6" s="36">
        <f>IF(BP7="",NA(),BP7)</f>
        <v>137.66</v>
      </c>
      <c r="BQ6" s="36">
        <f t="shared" ref="BQ6:BY6" si="8">IF(BQ7="",NA(),BQ7)</f>
        <v>134.1</v>
      </c>
      <c r="BR6" s="36">
        <f t="shared" si="8"/>
        <v>159.78</v>
      </c>
      <c r="BS6" s="36">
        <f t="shared" si="8"/>
        <v>162.65</v>
      </c>
      <c r="BT6" s="36">
        <f t="shared" si="8"/>
        <v>140.13</v>
      </c>
      <c r="BU6" s="36">
        <f t="shared" si="8"/>
        <v>101.72</v>
      </c>
      <c r="BV6" s="36">
        <f t="shared" si="8"/>
        <v>102.38</v>
      </c>
      <c r="BW6" s="36">
        <f t="shared" si="8"/>
        <v>100.12</v>
      </c>
      <c r="BX6" s="36">
        <f t="shared" si="8"/>
        <v>98.66</v>
      </c>
      <c r="BY6" s="36">
        <f t="shared" si="8"/>
        <v>98.64</v>
      </c>
      <c r="BZ6" s="35" t="str">
        <f>IF(BZ7="","",IF(BZ7="-","【-】","【"&amp;SUBSTITUTE(TEXT(BZ7,"#,##0.00"),"-","△")&amp;"】"))</f>
        <v>【103.24】</v>
      </c>
      <c r="CA6" s="36">
        <f>IF(CA7="",NA(),CA7)</f>
        <v>161.80000000000001</v>
      </c>
      <c r="CB6" s="36">
        <f t="shared" ref="CB6:CJ6" si="9">IF(CB7="",NA(),CB7)</f>
        <v>166.39</v>
      </c>
      <c r="CC6" s="36">
        <f t="shared" si="9"/>
        <v>146.61000000000001</v>
      </c>
      <c r="CD6" s="36">
        <f t="shared" si="9"/>
        <v>144.76</v>
      </c>
      <c r="CE6" s="36">
        <f t="shared" si="9"/>
        <v>168.19</v>
      </c>
      <c r="CF6" s="36">
        <f t="shared" si="9"/>
        <v>168.2</v>
      </c>
      <c r="CG6" s="36">
        <f t="shared" si="9"/>
        <v>168.67</v>
      </c>
      <c r="CH6" s="36">
        <f t="shared" si="9"/>
        <v>174.97</v>
      </c>
      <c r="CI6" s="36">
        <f t="shared" si="9"/>
        <v>178.59</v>
      </c>
      <c r="CJ6" s="36">
        <f t="shared" si="9"/>
        <v>178.92</v>
      </c>
      <c r="CK6" s="35" t="str">
        <f>IF(CK7="","",IF(CK7="-","【-】","【"&amp;SUBSTITUTE(TEXT(CK7,"#,##0.00"),"-","△")&amp;"】"))</f>
        <v>【168.38】</v>
      </c>
      <c r="CL6" s="36">
        <f>IF(CL7="",NA(),CL7)</f>
        <v>59.34</v>
      </c>
      <c r="CM6" s="36">
        <f t="shared" ref="CM6:CU6" si="10">IF(CM7="",NA(),CM7)</f>
        <v>60.21</v>
      </c>
      <c r="CN6" s="36">
        <f t="shared" si="10"/>
        <v>61.13</v>
      </c>
      <c r="CO6" s="36">
        <f t="shared" si="10"/>
        <v>63.29</v>
      </c>
      <c r="CP6" s="36">
        <f t="shared" si="10"/>
        <v>64.11</v>
      </c>
      <c r="CQ6" s="36">
        <f t="shared" si="10"/>
        <v>54.77</v>
      </c>
      <c r="CR6" s="36">
        <f t="shared" si="10"/>
        <v>54.92</v>
      </c>
      <c r="CS6" s="36">
        <f t="shared" si="10"/>
        <v>55.63</v>
      </c>
      <c r="CT6" s="36">
        <f t="shared" si="10"/>
        <v>55.03</v>
      </c>
      <c r="CU6" s="36">
        <f t="shared" si="10"/>
        <v>55.14</v>
      </c>
      <c r="CV6" s="35" t="str">
        <f>IF(CV7="","",IF(CV7="-","【-】","【"&amp;SUBSTITUTE(TEXT(CV7,"#,##0.00"),"-","△")&amp;"】"))</f>
        <v>【60.00】</v>
      </c>
      <c r="CW6" s="36">
        <f>IF(CW7="",NA(),CW7)</f>
        <v>95.41</v>
      </c>
      <c r="CX6" s="36">
        <f t="shared" ref="CX6:DF6" si="11">IF(CX7="",NA(),CX7)</f>
        <v>95.58</v>
      </c>
      <c r="CY6" s="36">
        <f t="shared" si="11"/>
        <v>95.7</v>
      </c>
      <c r="CZ6" s="36">
        <f t="shared" si="11"/>
        <v>95.69</v>
      </c>
      <c r="DA6" s="36">
        <f t="shared" si="11"/>
        <v>95.31</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49.86</v>
      </c>
      <c r="DI6" s="36">
        <f t="shared" ref="DI6:DQ6" si="12">IF(DI7="",NA(),DI7)</f>
        <v>50.26</v>
      </c>
      <c r="DJ6" s="36">
        <f t="shared" si="12"/>
        <v>50.74</v>
      </c>
      <c r="DK6" s="36">
        <f t="shared" si="12"/>
        <v>43</v>
      </c>
      <c r="DL6" s="36">
        <f t="shared" si="12"/>
        <v>42.35</v>
      </c>
      <c r="DM6" s="36">
        <f t="shared" si="12"/>
        <v>47.46</v>
      </c>
      <c r="DN6" s="36">
        <f t="shared" si="12"/>
        <v>48.49</v>
      </c>
      <c r="DO6" s="36">
        <f t="shared" si="12"/>
        <v>48.05</v>
      </c>
      <c r="DP6" s="36">
        <f t="shared" si="12"/>
        <v>48.87</v>
      </c>
      <c r="DQ6" s="36">
        <f t="shared" si="12"/>
        <v>49.92</v>
      </c>
      <c r="DR6" s="35" t="str">
        <f>IF(DR7="","",IF(DR7="-","【-】","【"&amp;SUBSTITUTE(TEXT(DR7,"#,##0.00"),"-","△")&amp;"】"))</f>
        <v>【49.59】</v>
      </c>
      <c r="DS6" s="36">
        <f>IF(DS7="",NA(),DS7)</f>
        <v>10.029999999999999</v>
      </c>
      <c r="DT6" s="36">
        <f t="shared" ref="DT6:EB6" si="13">IF(DT7="",NA(),DT7)</f>
        <v>9.9700000000000006</v>
      </c>
      <c r="DU6" s="36">
        <f t="shared" si="13"/>
        <v>5.41</v>
      </c>
      <c r="DV6" s="36">
        <f t="shared" si="13"/>
        <v>5.68</v>
      </c>
      <c r="DW6" s="36">
        <f t="shared" si="13"/>
        <v>10.210000000000001</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1.76</v>
      </c>
      <c r="EE6" s="36">
        <f t="shared" ref="EE6:EM6" si="14">IF(EE7="",NA(),EE7)</f>
        <v>1.49</v>
      </c>
      <c r="EF6" s="36">
        <f t="shared" si="14"/>
        <v>1.59</v>
      </c>
      <c r="EG6" s="36">
        <f t="shared" si="14"/>
        <v>0.73</v>
      </c>
      <c r="EH6" s="36">
        <f t="shared" si="14"/>
        <v>0.68</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33227</v>
      </c>
      <c r="D7" s="38">
        <v>46</v>
      </c>
      <c r="E7" s="38">
        <v>1</v>
      </c>
      <c r="F7" s="38">
        <v>0</v>
      </c>
      <c r="G7" s="38">
        <v>1</v>
      </c>
      <c r="H7" s="38" t="s">
        <v>93</v>
      </c>
      <c r="I7" s="38" t="s">
        <v>94</v>
      </c>
      <c r="J7" s="38" t="s">
        <v>95</v>
      </c>
      <c r="K7" s="38" t="s">
        <v>96</v>
      </c>
      <c r="L7" s="38" t="s">
        <v>97</v>
      </c>
      <c r="M7" s="38" t="s">
        <v>98</v>
      </c>
      <c r="N7" s="39" t="s">
        <v>99</v>
      </c>
      <c r="O7" s="39">
        <v>67.38</v>
      </c>
      <c r="P7" s="39">
        <v>97.41</v>
      </c>
      <c r="Q7" s="39">
        <v>3718</v>
      </c>
      <c r="R7" s="39">
        <v>27377</v>
      </c>
      <c r="S7" s="39">
        <v>67.319999999999993</v>
      </c>
      <c r="T7" s="39">
        <v>406.67</v>
      </c>
      <c r="U7" s="39">
        <v>26522</v>
      </c>
      <c r="V7" s="39">
        <v>64.23</v>
      </c>
      <c r="W7" s="39">
        <v>412.92</v>
      </c>
      <c r="X7" s="39">
        <v>137.80000000000001</v>
      </c>
      <c r="Y7" s="39">
        <v>133.91999999999999</v>
      </c>
      <c r="Z7" s="39">
        <v>159.05000000000001</v>
      </c>
      <c r="AA7" s="39">
        <v>159.75</v>
      </c>
      <c r="AB7" s="39">
        <v>139.83000000000001</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172.76</v>
      </c>
      <c r="AU7" s="39">
        <v>168.71</v>
      </c>
      <c r="AV7" s="39">
        <v>146.49</v>
      </c>
      <c r="AW7" s="39">
        <v>162.49</v>
      </c>
      <c r="AX7" s="39">
        <v>176.24</v>
      </c>
      <c r="AY7" s="39">
        <v>391.54</v>
      </c>
      <c r="AZ7" s="39">
        <v>384.34</v>
      </c>
      <c r="BA7" s="39">
        <v>359.47</v>
      </c>
      <c r="BB7" s="39">
        <v>369.69</v>
      </c>
      <c r="BC7" s="39">
        <v>379.08</v>
      </c>
      <c r="BD7" s="39">
        <v>264.97000000000003</v>
      </c>
      <c r="BE7" s="39">
        <v>205.54</v>
      </c>
      <c r="BF7" s="39">
        <v>186.73</v>
      </c>
      <c r="BG7" s="39">
        <v>242.26</v>
      </c>
      <c r="BH7" s="39">
        <v>363.04</v>
      </c>
      <c r="BI7" s="39">
        <v>343.5</v>
      </c>
      <c r="BJ7" s="39">
        <v>386.97</v>
      </c>
      <c r="BK7" s="39">
        <v>380.58</v>
      </c>
      <c r="BL7" s="39">
        <v>401.79</v>
      </c>
      <c r="BM7" s="39">
        <v>402.99</v>
      </c>
      <c r="BN7" s="39">
        <v>398.98</v>
      </c>
      <c r="BO7" s="39">
        <v>266.61</v>
      </c>
      <c r="BP7" s="39">
        <v>137.66</v>
      </c>
      <c r="BQ7" s="39">
        <v>134.1</v>
      </c>
      <c r="BR7" s="39">
        <v>159.78</v>
      </c>
      <c r="BS7" s="39">
        <v>162.65</v>
      </c>
      <c r="BT7" s="39">
        <v>140.13</v>
      </c>
      <c r="BU7" s="39">
        <v>101.72</v>
      </c>
      <c r="BV7" s="39">
        <v>102.38</v>
      </c>
      <c r="BW7" s="39">
        <v>100.12</v>
      </c>
      <c r="BX7" s="39">
        <v>98.66</v>
      </c>
      <c r="BY7" s="39">
        <v>98.64</v>
      </c>
      <c r="BZ7" s="39">
        <v>103.24</v>
      </c>
      <c r="CA7" s="39">
        <v>161.80000000000001</v>
      </c>
      <c r="CB7" s="39">
        <v>166.39</v>
      </c>
      <c r="CC7" s="39">
        <v>146.61000000000001</v>
      </c>
      <c r="CD7" s="39">
        <v>144.76</v>
      </c>
      <c r="CE7" s="39">
        <v>168.19</v>
      </c>
      <c r="CF7" s="39">
        <v>168.2</v>
      </c>
      <c r="CG7" s="39">
        <v>168.67</v>
      </c>
      <c r="CH7" s="39">
        <v>174.97</v>
      </c>
      <c r="CI7" s="39">
        <v>178.59</v>
      </c>
      <c r="CJ7" s="39">
        <v>178.92</v>
      </c>
      <c r="CK7" s="39">
        <v>168.38</v>
      </c>
      <c r="CL7" s="39">
        <v>59.34</v>
      </c>
      <c r="CM7" s="39">
        <v>60.21</v>
      </c>
      <c r="CN7" s="39">
        <v>61.13</v>
      </c>
      <c r="CO7" s="39">
        <v>63.29</v>
      </c>
      <c r="CP7" s="39">
        <v>64.11</v>
      </c>
      <c r="CQ7" s="39">
        <v>54.77</v>
      </c>
      <c r="CR7" s="39">
        <v>54.92</v>
      </c>
      <c r="CS7" s="39">
        <v>55.63</v>
      </c>
      <c r="CT7" s="39">
        <v>55.03</v>
      </c>
      <c r="CU7" s="39">
        <v>55.14</v>
      </c>
      <c r="CV7" s="39">
        <v>60</v>
      </c>
      <c r="CW7" s="39">
        <v>95.41</v>
      </c>
      <c r="CX7" s="39">
        <v>95.58</v>
      </c>
      <c r="CY7" s="39">
        <v>95.7</v>
      </c>
      <c r="CZ7" s="39">
        <v>95.69</v>
      </c>
      <c r="DA7" s="39">
        <v>95.31</v>
      </c>
      <c r="DB7" s="39">
        <v>82.89</v>
      </c>
      <c r="DC7" s="39">
        <v>82.66</v>
      </c>
      <c r="DD7" s="39">
        <v>82.04</v>
      </c>
      <c r="DE7" s="39">
        <v>81.900000000000006</v>
      </c>
      <c r="DF7" s="39">
        <v>81.39</v>
      </c>
      <c r="DG7" s="39">
        <v>89.8</v>
      </c>
      <c r="DH7" s="39">
        <v>49.86</v>
      </c>
      <c r="DI7" s="39">
        <v>50.26</v>
      </c>
      <c r="DJ7" s="39">
        <v>50.74</v>
      </c>
      <c r="DK7" s="39">
        <v>43</v>
      </c>
      <c r="DL7" s="39">
        <v>42.35</v>
      </c>
      <c r="DM7" s="39">
        <v>47.46</v>
      </c>
      <c r="DN7" s="39">
        <v>48.49</v>
      </c>
      <c r="DO7" s="39">
        <v>48.05</v>
      </c>
      <c r="DP7" s="39">
        <v>48.87</v>
      </c>
      <c r="DQ7" s="39">
        <v>49.92</v>
      </c>
      <c r="DR7" s="39">
        <v>49.59</v>
      </c>
      <c r="DS7" s="39">
        <v>10.029999999999999</v>
      </c>
      <c r="DT7" s="39">
        <v>9.9700000000000006</v>
      </c>
      <c r="DU7" s="39">
        <v>5.41</v>
      </c>
      <c r="DV7" s="39">
        <v>5.68</v>
      </c>
      <c r="DW7" s="39">
        <v>10.210000000000001</v>
      </c>
      <c r="DX7" s="39">
        <v>9.7100000000000009</v>
      </c>
      <c r="DY7" s="39">
        <v>12.79</v>
      </c>
      <c r="DZ7" s="39">
        <v>13.39</v>
      </c>
      <c r="EA7" s="39">
        <v>14.85</v>
      </c>
      <c r="EB7" s="39">
        <v>16.88</v>
      </c>
      <c r="EC7" s="39">
        <v>19.440000000000001</v>
      </c>
      <c r="ED7" s="39">
        <v>1.76</v>
      </c>
      <c r="EE7" s="39">
        <v>1.49</v>
      </c>
      <c r="EF7" s="39">
        <v>1.59</v>
      </c>
      <c r="EG7" s="39">
        <v>0.73</v>
      </c>
      <c r="EH7" s="39">
        <v>0.68</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雄大</cp:lastModifiedBy>
  <cp:lastPrinted>2021-01-25T02:07:35Z</cp:lastPrinted>
  <dcterms:created xsi:type="dcterms:W3CDTF">2020-12-04T02:02:59Z</dcterms:created>
  <dcterms:modified xsi:type="dcterms:W3CDTF">2021-01-25T02:07:36Z</dcterms:modified>
  <cp:category/>
</cp:coreProperties>
</file>