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shiwa-main\45_下水道課\020@《業務管理室》\財務\財政状況公表\経営比較分析表\R01\18_紫波町\"/>
    </mc:Choice>
  </mc:AlternateContent>
  <xr:revisionPtr revIDLastSave="0" documentId="13_ncr:1_{7E303A4D-3A98-4ACA-8514-7AA628FEAE1A}" xr6:coauthVersionLast="36" xr6:coauthVersionMax="36" xr10:uidLastSave="{00000000-0000-0000-0000-000000000000}"/>
  <workbookProtection workbookAlgorithmName="SHA-512" workbookHashValue="q0rI+hK4RwSjXFo/vS2DRnuKmrmSiD9O/bGqTzeqoiYEtO9txWiOvGeGdbv7Co5+3X3wCJ+DEwhu6fYlJNIFfQ==" workbookSaltValue="yZKCdCnoriVqldDXUmnWz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P6" i="5"/>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P10" i="4"/>
  <c r="BB8" i="4"/>
  <c r="AD8" i="4"/>
  <c r="W8" i="4"/>
  <c r="B8"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<sst xmlns="http://schemas.openxmlformats.org/spreadsheetml/2006/main" count="231" uniqueCount="118">
  <si>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</si>
  <si>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</si>
  <si>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</si>
  <si>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</si>
  <si>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</si>
  <si>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</si>
  <si>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</si>
  <si>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</si>
  <si>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</si>
  <si>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</si>
  <si>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</si>
  <si>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</si>
  <si>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</si>
  <si>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</si>
  <si>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</si>
  <si>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</si>
  <si>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</si>
  <si>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</si>
  <si>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</si>
  <si>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</si>
  <si>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</si>
  <si>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</si>
  <si>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</si>
  <si>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</si>
  <si>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</si>
  <si>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</si>
  <si>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</si>
  <si>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</si>
  <si>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</si>
  <si>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</si>
  <si>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</si>
  <si>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</si>
  <si>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</si>
  <si>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</si>
  <si>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</si>
  <si>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</si>
  <si>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</si>
  <si>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</si>
  <si>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</si>
  <si>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</si>
  <si>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</si>
  <si>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</si>
  <si>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</si>
  <si>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</si>
  <si>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</si>
  <si>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</si>
  <si>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</si>
  <si>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</si>
  <si>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</si>
  <si>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</si>
  <si>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</si>
  <si>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</si>
  <si>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</si>
  <si>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</si>
  <si>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</si>
  <si>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</si>
  <si>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</si>
  <si>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</si>
  <si>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</si>
  <si>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</si>
  <si>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</si>
  <si>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</si>
  <si>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</si>
  <si>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</si>
  <si>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</si>
  <si>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</si>
  <si>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</si>
  <si>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</si>
  <si>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</si>
  <si>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</si>
  <si>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</si>
  <si>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</si>
  <si>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</si>
  <si>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</si>
  <si>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</si>
  <si>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</si>
  <si>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</si>
  <si>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</si>
  <si>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</si>
  <si>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</si>
  <si>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</si>
  <si>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</si>
  <si>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</si>
  <si>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</si>
  <si>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</si>
  <si>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</si>
  <si>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</si>
  <si>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</si>
  <si>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</si>
  <si>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</si>
  <si>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</si>
  <si>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</si>
  <si>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</si>
  <si>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</si>
  <si>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</si>
  <si>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</si>
  <si>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</si>
  <si>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</si>
  <si>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</si>
  <si>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</si>
  <si>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</si>
  <si>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</si>
  <si>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</si>
  <si>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</si>
  <si>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</si>
  <si>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</si>
  <si>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</si>
  <si>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</si>
  <si>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</si>
  <si>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</si>
  <si>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</si>
  <si>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</si>
  <si>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</si>
  <si>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</si>
  <si>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</si>
  <si>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管路施設のマンホールポンプ設備、終末処理場の電気・機械設備に耐用年数が経過した資産があるため、計画的に更新をしています。
　更新工事に係る財源は、国庫交付金及び企業債（借金）です。</t>
    <rPh sb="1" eb="5">
      <t>カンロシセツ</t>
    </rPh>
    <rPh sb="14" eb="16">
      <t>セツビ</t>
    </rPh>
    <rPh sb="17" eb="22">
      <t>シュウマツショリジョウ</t>
    </rPh>
    <rPh sb="23" eb="25">
      <t>デンキ</t>
    </rPh>
    <rPh sb="26" eb="30">
      <t>キカイセツビ</t>
    </rPh>
    <rPh sb="31" eb="35">
      <t>タイヨウネンスウ</t>
    </rPh>
    <rPh sb="36" eb="38">
      <t>ケイカ</t>
    </rPh>
    <rPh sb="40" eb="42">
      <t>シサン</t>
    </rPh>
    <rPh sb="48" eb="51">
      <t>ケイカクテキ</t>
    </rPh>
    <rPh sb="52" eb="54">
      <t>コウシン</t>
    </rPh>
    <rPh sb="63" eb="67">
      <t>コウシンコウジ</t>
    </rPh>
    <rPh sb="68" eb="69">
      <t>カカ</t>
    </rPh>
    <rPh sb="70" eb="72">
      <t>ザイゲン</t>
    </rPh>
    <rPh sb="74" eb="76">
      <t>コッコ</t>
    </rPh>
    <rPh sb="76" eb="79">
      <t>コウフキン</t>
    </rPh>
    <rPh sb="79" eb="80">
      <t>オヨ</t>
    </rPh>
    <rPh sb="81" eb="84">
      <t>キギョウサイ</t>
    </rPh>
    <rPh sb="85" eb="87">
      <t>シャッキン</t>
    </rPh>
    <phoneticPr fontId="4"/>
  </si>
  <si>
    <t>　今後の見通しとしては、終末処理場の電気・機械設備の更新工事に伴う減価償却費が増加により、赤字要因が拡大します。そのため、繰入基準に基づく繰入額を要求することにより赤字抑制に努めます。
　また、さらなる経営改善に向けて、経年化により増大が見込まれている維持管理費を抑制するとともに、水洗化率の向上を図る必要があります。
　施設の老朽化に関しては、終末処理場の設備を計画的に更新している状況ですが、アセットマネジメントの継続により、新規設備・維持管理・改築を一体的に捉え、事業の平準化とライフサイクルコストの最小化の実現に向け、取り組む必要があります。</t>
    <rPh sb="1" eb="3">
      <t>コンゴ</t>
    </rPh>
    <rPh sb="4" eb="6">
      <t>ミトオ</t>
    </rPh>
    <rPh sb="12" eb="17">
      <t>シュウマツショリジョウ</t>
    </rPh>
    <rPh sb="18" eb="20">
      <t>デンキ</t>
    </rPh>
    <rPh sb="21" eb="25">
      <t>キカイセツビ</t>
    </rPh>
    <rPh sb="26" eb="28">
      <t>コウシン</t>
    </rPh>
    <rPh sb="28" eb="30">
      <t>コウジ</t>
    </rPh>
    <rPh sb="31" eb="32">
      <t>トモナ</t>
    </rPh>
    <rPh sb="33" eb="35">
      <t>ゲンカ</t>
    </rPh>
    <rPh sb="35" eb="38">
      <t>ショウキャクヒ</t>
    </rPh>
    <rPh sb="39" eb="41">
      <t>ゾウカ</t>
    </rPh>
    <rPh sb="45" eb="49">
      <t>アカジヨウイン</t>
    </rPh>
    <rPh sb="50" eb="52">
      <t>カクダイ</t>
    </rPh>
    <rPh sb="61" eb="65">
      <t>クリイレキジュン</t>
    </rPh>
    <rPh sb="66" eb="67">
      <t>モト</t>
    </rPh>
    <rPh sb="69" eb="72">
      <t>クリイレガク</t>
    </rPh>
    <rPh sb="73" eb="75">
      <t>ヨウキュウ</t>
    </rPh>
    <rPh sb="82" eb="86">
      <t>アカジヨクセイ</t>
    </rPh>
    <rPh sb="87" eb="88">
      <t>ツト</t>
    </rPh>
    <rPh sb="101" eb="105">
      <t>ケイエイカイゼン</t>
    </rPh>
    <rPh sb="106" eb="107">
      <t>ム</t>
    </rPh>
    <rPh sb="110" eb="113">
      <t>ケイネンカ</t>
    </rPh>
    <rPh sb="116" eb="118">
      <t>ゾウダイ</t>
    </rPh>
    <rPh sb="119" eb="121">
      <t>ミコ</t>
    </rPh>
    <rPh sb="126" eb="131">
      <t>イジカンリヒ</t>
    </rPh>
    <rPh sb="132" eb="134">
      <t>ヨクセイ</t>
    </rPh>
    <rPh sb="141" eb="145">
      <t>スイセンカリツ</t>
    </rPh>
    <rPh sb="146" eb="148">
      <t>コウジョウ</t>
    </rPh>
    <rPh sb="149" eb="150">
      <t>ハカ</t>
    </rPh>
    <rPh sb="151" eb="153">
      <t>ヒツヨウ</t>
    </rPh>
    <rPh sb="161" eb="163">
      <t>シセツ</t>
    </rPh>
    <rPh sb="164" eb="167">
      <t>ロウキュウカ</t>
    </rPh>
    <rPh sb="168" eb="169">
      <t>カン</t>
    </rPh>
    <rPh sb="173" eb="178">
      <t>シュウマツショリジョウ</t>
    </rPh>
    <rPh sb="179" eb="181">
      <t>セツビ</t>
    </rPh>
    <rPh sb="182" eb="185">
      <t>ケイカクテキ</t>
    </rPh>
    <rPh sb="186" eb="188">
      <t>コウシン</t>
    </rPh>
    <rPh sb="192" eb="194">
      <t>ジョウキョウ</t>
    </rPh>
    <rPh sb="209" eb="211">
      <t>ケイゾク</t>
    </rPh>
    <rPh sb="215" eb="219">
      <t>シンキセツビ</t>
    </rPh>
    <rPh sb="220" eb="224">
      <t>イジカンリ</t>
    </rPh>
    <rPh sb="225" eb="227">
      <t>カイチク</t>
    </rPh>
    <rPh sb="228" eb="231">
      <t>イッタイテキ</t>
    </rPh>
    <rPh sb="232" eb="233">
      <t>トラ</t>
    </rPh>
    <rPh sb="235" eb="237">
      <t>ジギョウ</t>
    </rPh>
    <rPh sb="238" eb="241">
      <t>ヘイジュンカ</t>
    </rPh>
    <rPh sb="253" eb="256">
      <t>サイショウカ</t>
    </rPh>
    <rPh sb="257" eb="259">
      <t>ジツゲン</t>
    </rPh>
    <rPh sb="260" eb="261">
      <t>ム</t>
    </rPh>
    <rPh sb="263" eb="264">
      <t>ト</t>
    </rPh>
    <rPh sb="265" eb="266">
      <t>ク</t>
    </rPh>
    <rPh sb="267" eb="269">
      <t>ヒツヨウ</t>
    </rPh>
    <phoneticPr fontId="4"/>
  </si>
  <si>
    <t>　水洗化人口、世帯数の増加により、使用料収入は増加しました。
　支出では、終末処理場の包括的民間委託等を始めとする維持管理費の縮減に取り組みを継続し、汚水処理原価は横ばいとなりました。
　収支の状況は、使用料収入により維持管理費、企業債支払利息など、現金支出を賄うことができました。しかし、減価償却費に対する収入が不足しています。また、繰入基準額に対する繰入金が削減されているため、減価償却費の一部が不足し赤字となりました。
　膨大な施設整備により収益的支出における資本費の割合が高く、非現金支出による累積欠損金が発生している状況にあります。</t>
    <rPh sb="1" eb="4">
      <t>スイセンカ</t>
    </rPh>
    <rPh sb="4" eb="6">
      <t>ジンコウ</t>
    </rPh>
    <rPh sb="7" eb="10">
      <t>セタイスウ</t>
    </rPh>
    <rPh sb="11" eb="13">
      <t>ゾウカ</t>
    </rPh>
    <rPh sb="17" eb="22">
      <t>シヨウリョウシュウニュウ</t>
    </rPh>
    <rPh sb="23" eb="25">
      <t>ゾウカ</t>
    </rPh>
    <rPh sb="32" eb="34">
      <t>シシュツ</t>
    </rPh>
    <rPh sb="37" eb="42">
      <t>シュウマツショリジョウ</t>
    </rPh>
    <rPh sb="43" eb="50">
      <t>ホウカツテキミンカンイタク</t>
    </rPh>
    <rPh sb="50" eb="51">
      <t>トウ</t>
    </rPh>
    <rPh sb="52" eb="53">
      <t>ハジ</t>
    </rPh>
    <rPh sb="57" eb="62">
      <t>イジカンリヒ</t>
    </rPh>
    <rPh sb="63" eb="65">
      <t>シュクゲン</t>
    </rPh>
    <rPh sb="66" eb="67">
      <t>ト</t>
    </rPh>
    <rPh sb="68" eb="69">
      <t>ク</t>
    </rPh>
    <rPh sb="71" eb="73">
      <t>ケイゾク</t>
    </rPh>
    <rPh sb="75" eb="81">
      <t>オスイショリゲンカ</t>
    </rPh>
    <rPh sb="82" eb="83">
      <t>ヨコ</t>
    </rPh>
    <rPh sb="94" eb="96">
      <t>シュウシ</t>
    </rPh>
    <rPh sb="97" eb="99">
      <t>ジョウキョウ</t>
    </rPh>
    <rPh sb="101" eb="104">
      <t>シヨウリョウ</t>
    </rPh>
    <rPh sb="104" eb="106">
      <t>シュウニュウ</t>
    </rPh>
    <rPh sb="109" eb="114">
      <t>イジカンリヒ</t>
    </rPh>
    <rPh sb="115" eb="118">
      <t>キギョウサイ</t>
    </rPh>
    <rPh sb="118" eb="122">
      <t>シハライリソク</t>
    </rPh>
    <rPh sb="125" eb="129">
      <t>ゲンキンシシュツ</t>
    </rPh>
    <rPh sb="130" eb="131">
      <t>マカナ</t>
    </rPh>
    <rPh sb="145" eb="150">
      <t>ゲンカシ</t>
    </rPh>
    <rPh sb="151" eb="152">
      <t>タイ</t>
    </rPh>
    <rPh sb="154" eb="156">
      <t>シュウニュウ</t>
    </rPh>
    <rPh sb="157" eb="159">
      <t>フソク</t>
    </rPh>
    <rPh sb="168" eb="173">
      <t>クリイレキジュンガク</t>
    </rPh>
    <rPh sb="174" eb="175">
      <t>タイ</t>
    </rPh>
    <rPh sb="177" eb="180">
      <t>クリイレキン</t>
    </rPh>
    <rPh sb="181" eb="183">
      <t>サクゲン</t>
    </rPh>
    <rPh sb="191" eb="196">
      <t>ゲンカショウキャクヒ</t>
    </rPh>
    <rPh sb="197" eb="199">
      <t>イチブ</t>
    </rPh>
    <rPh sb="200" eb="202">
      <t>フソク</t>
    </rPh>
    <rPh sb="203" eb="205">
      <t>アカジ</t>
    </rPh>
    <rPh sb="214" eb="216">
      <t>ボウダイ</t>
    </rPh>
    <rPh sb="217" eb="221">
      <t>シセツセイビ</t>
    </rPh>
    <rPh sb="224" eb="229">
      <t>シュウエキテキシシュツ</t>
    </rPh>
    <rPh sb="233" eb="236">
      <t>シホンヒ</t>
    </rPh>
    <rPh sb="237" eb="239">
      <t>ワリアイ</t>
    </rPh>
    <rPh sb="240" eb="241">
      <t>タカ</t>
    </rPh>
    <rPh sb="243" eb="244">
      <t>ヒ</t>
    </rPh>
    <rPh sb="244" eb="248">
      <t>ゲンキンシシュツ</t>
    </rPh>
    <rPh sb="251" eb="256">
      <t>ルイセキケッソンキン</t>
    </rPh>
    <rPh sb="257" eb="259">
      <t>ハッセイ</t>
    </rPh>
    <rPh sb="263" eb="26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</si>
</sst>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F7-4ACD-AEF2-11FA04E157A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0.19</c:v>
                </c:pt>
                <c:pt idx="2">
                  <c:v>0.23</c:v>
                </c:pt>
                <c:pt idx="3">
                  <c:v>0.21</c:v>
                </c:pt>
                <c:pt idx="4">
                  <c:v>0.17</c:v>
                </c:pt>
              </c:numCache>
            </c:numRef>
          </c:val>
          <c:smooth val="0"/>
          <c:extLst>
            <c:ext xmlns:c16="http://schemas.microsoft.com/office/drawing/2014/chart" uri="{C3380CC4-5D6E-409C-BE32-E72D297353CC}">
              <c16:uniqueId val="{00000001-7EF7-4ACD-AEF2-11FA04E157A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66.13</c:v>
                </c:pt>
                <c:pt idx="1">
                  <c:v>70.39</c:v>
                </c:pt>
                <c:pt idx="2">
                  <c:v>74.8</c:v>
                </c:pt>
                <c:pt idx="3">
                  <c:v>75.56</c:v>
                </c:pt>
                <c:pt idx="4">
                  <c:v>75.56</c:v>
                </c:pt>
              </c:numCache>
            </c:numRef>
          </c:val>
          <c:extLst>
            <c:ext xmlns:c16="http://schemas.microsoft.com/office/drawing/2014/chart" uri="{C3380CC4-5D6E-409C-BE32-E72D297353CC}">
              <c16:uniqueId val="{00000000-D7DE-4181-B929-6D89A5E7264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59.35</c:v>
                </c:pt>
                <c:pt idx="2">
                  <c:v>58.4</c:v>
                </c:pt>
                <c:pt idx="3">
                  <c:v>58</c:v>
                </c:pt>
                <c:pt idx="4">
                  <c:v>57.42</c:v>
                </c:pt>
              </c:numCache>
            </c:numRef>
          </c:val>
          <c:smooth val="0"/>
          <c:extLst>
            <c:ext xmlns:c16="http://schemas.microsoft.com/office/drawing/2014/chart" uri="{C3380CC4-5D6E-409C-BE32-E72D297353CC}">
              <c16:uniqueId val="{00000001-D7DE-4181-B929-6D89A5E7264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92.3</c:v>
                </c:pt>
                <c:pt idx="1">
                  <c:v>92.66</c:v>
                </c:pt>
                <c:pt idx="2">
                  <c:v>93.25</c:v>
                </c:pt>
                <c:pt idx="3">
                  <c:v>93.75</c:v>
                </c:pt>
                <c:pt idx="4">
                  <c:v>94.18</c:v>
                </c:pt>
              </c:numCache>
            </c:numRef>
          </c:val>
          <c:extLst>
            <c:ext xmlns:c16="http://schemas.microsoft.com/office/drawing/2014/chart" uri="{C3380CC4-5D6E-409C-BE32-E72D297353CC}">
              <c16:uniqueId val="{00000000-889E-4446-97F9-AE53F792797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89.88</c:v>
                </c:pt>
                <c:pt idx="2">
                  <c:v>89.68</c:v>
                </c:pt>
                <c:pt idx="3">
                  <c:v>89.79</c:v>
                </c:pt>
                <c:pt idx="4">
                  <c:v>90.42</c:v>
                </c:pt>
              </c:numCache>
            </c:numRef>
          </c:val>
          <c:smooth val="0"/>
          <c:extLst>
            <c:ext xmlns:c16="http://schemas.microsoft.com/office/drawing/2014/chart" uri="{C3380CC4-5D6E-409C-BE32-E72D297353CC}">
              <c16:uniqueId val="{00000001-889E-4446-97F9-AE53F792797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100.12</c:v>
                </c:pt>
                <c:pt idx="1">
                  <c:v>96.11</c:v>
                </c:pt>
                <c:pt idx="2">
                  <c:v>96.64</c:v>
                </c:pt>
                <c:pt idx="3">
                  <c:v>98.99</c:v>
                </c:pt>
                <c:pt idx="4">
                  <c:v>94.42</c:v>
                </c:pt>
              </c:numCache>
            </c:numRef>
          </c:val>
          <c:extLst>
            <c:ext xmlns:c16="http://schemas.microsoft.com/office/drawing/2014/chart" uri="{C3380CC4-5D6E-409C-BE32-E72D297353CC}">
              <c16:uniqueId val="{00000000-3B1E-432E-9E9E-5B05ADE6AD7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105.98</c:v>
                </c:pt>
                <c:pt idx="2">
                  <c:v>105.53</c:v>
                </c:pt>
                <c:pt idx="3">
                  <c:v>105.06</c:v>
                </c:pt>
                <c:pt idx="4">
                  <c:v>106.81</c:v>
                </c:pt>
              </c:numCache>
            </c:numRef>
          </c:val>
          <c:smooth val="0"/>
          <c:extLst>
            <c:ext xmlns:c16="http://schemas.microsoft.com/office/drawing/2014/chart" uri="{C3380CC4-5D6E-409C-BE32-E72D297353CC}">
              <c16:uniqueId val="{00000001-3B1E-432E-9E9E-5B05ADE6AD7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15.1</c:v>
                </c:pt>
                <c:pt idx="1">
                  <c:v>17.86</c:v>
                </c:pt>
                <c:pt idx="2">
                  <c:v>20.53</c:v>
                </c:pt>
                <c:pt idx="3">
                  <c:v>23.21</c:v>
                </c:pt>
                <c:pt idx="4">
                  <c:v>25.76</c:v>
                </c:pt>
              </c:numCache>
            </c:numRef>
          </c:val>
          <c:extLst>
            <c:ext xmlns:c16="http://schemas.microsoft.com/office/drawing/2014/chart" uri="{C3380CC4-5D6E-409C-BE32-E72D297353CC}">
              <c16:uniqueId val="{00000000-2336-4FF5-B28A-60C5192E3A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23.95</c:v>
                </c:pt>
                <c:pt idx="1">
                  <c:v>27.12</c:v>
                </c:pt>
                <c:pt idx="2">
                  <c:v>29.5</c:v>
                </c:pt>
                <c:pt idx="3">
                  <c:v>30.6</c:v>
                </c:pt>
                <c:pt idx="4">
                  <c:v>29.23</c:v>
                </c:pt>
              </c:numCache>
            </c:numRef>
          </c:val>
          <c:smooth val="0"/>
          <c:extLst>
            <c:ext xmlns:c16="http://schemas.microsoft.com/office/drawing/2014/chart" uri="{C3380CC4-5D6E-409C-BE32-E72D297353CC}">
              <c16:uniqueId val="{00000001-2336-4FF5-B28A-60C5192E3A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9C-42B3-AB93-9A3BEF85B55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1.93</c:v>
                </c:pt>
                <c:pt idx="2">
                  <c:v>1.92</c:v>
                </c:pt>
                <c:pt idx="3">
                  <c:v>1.83</c:v>
                </c:pt>
                <c:pt idx="4">
                  <c:v>1.37</c:v>
                </c:pt>
              </c:numCache>
            </c:numRef>
          </c:val>
          <c:smooth val="0"/>
          <c:extLst>
            <c:ext xmlns:c16="http://schemas.microsoft.com/office/drawing/2014/chart" uri="{C3380CC4-5D6E-409C-BE32-E72D297353CC}">
              <c16:uniqueId val="{00000001-2A9C-42B3-AB93-9A3BEF85B55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24.98</c:v>
                </c:pt>
                <c:pt idx="1">
                  <c:v>32.75</c:v>
                </c:pt>
                <c:pt idx="2">
                  <c:v>38.950000000000003</c:v>
                </c:pt>
                <c:pt idx="3">
                  <c:v>38.729999999999997</c:v>
                </c:pt>
                <c:pt idx="4">
                  <c:v>49.95</c:v>
                </c:pt>
              </c:numCache>
            </c:numRef>
          </c:val>
          <c:extLst>
            <c:ext xmlns:c16="http://schemas.microsoft.com/office/drawing/2014/chart" uri="{C3380CC4-5D6E-409C-BE32-E72D297353CC}">
              <c16:uniqueId val="{00000000-97CA-4A59-92B9-57251A15165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116.49</c:v>
                </c:pt>
                <c:pt idx="1">
                  <c:v>41.15</c:v>
                </c:pt>
                <c:pt idx="2">
                  <c:v>39.08</c:v>
                </c:pt>
                <c:pt idx="3">
                  <c:v>41.56</c:v>
                </c:pt>
                <c:pt idx="4">
                  <c:v>34.4</c:v>
                </c:pt>
              </c:numCache>
            </c:numRef>
          </c:val>
          <c:smooth val="0"/>
          <c:extLst>
            <c:ext xmlns:c16="http://schemas.microsoft.com/office/drawing/2014/chart" uri="{C3380CC4-5D6E-409C-BE32-E72D297353CC}">
              <c16:uniqueId val="{00000001-97CA-4A59-92B9-57251A15165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51.78</c:v>
                </c:pt>
                <c:pt idx="1">
                  <c:v>84.2</c:v>
                </c:pt>
                <c:pt idx="2">
                  <c:v>107.12</c:v>
                </c:pt>
                <c:pt idx="3">
                  <c:v>157.47999999999999</c:v>
                </c:pt>
                <c:pt idx="4">
                  <c:v>198.4</c:v>
                </c:pt>
              </c:numCache>
            </c:numRef>
          </c:val>
          <c:extLst>
            <c:ext xmlns:c16="http://schemas.microsoft.com/office/drawing/2014/chart" uri="{C3380CC4-5D6E-409C-BE32-E72D297353CC}">
              <c16:uniqueId val="{00000000-50C7-4264-9E4B-73F5FAB817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44.37</c:v>
                </c:pt>
                <c:pt idx="1">
                  <c:v>88.12</c:v>
                </c:pt>
                <c:pt idx="2">
                  <c:v>81.33</c:v>
                </c:pt>
                <c:pt idx="3">
                  <c:v>80.81</c:v>
                </c:pt>
                <c:pt idx="4">
                  <c:v>68.17</c:v>
                </c:pt>
              </c:numCache>
            </c:numRef>
          </c:val>
          <c:smooth val="0"/>
          <c:extLst>
            <c:ext xmlns:c16="http://schemas.microsoft.com/office/drawing/2014/chart" uri="{C3380CC4-5D6E-409C-BE32-E72D297353CC}">
              <c16:uniqueId val="{00000001-50C7-4264-9E4B-73F5FAB817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1672.06</c:v>
                </c:pt>
                <c:pt idx="1">
                  <c:v>1554.99</c:v>
                </c:pt>
                <c:pt idx="2">
                  <c:v>1474.08</c:v>
                </c:pt>
                <c:pt idx="3">
                  <c:v>1275.5999999999999</c:v>
                </c:pt>
                <c:pt idx="4">
                  <c:v>1218.82</c:v>
                </c:pt>
              </c:numCache>
            </c:numRef>
          </c:val>
          <c:extLst>
            <c:ext xmlns:c16="http://schemas.microsoft.com/office/drawing/2014/chart" uri="{C3380CC4-5D6E-409C-BE32-E72D297353CC}">
              <c16:uniqueId val="{00000000-D8FA-4472-B4A1-DC8E6076C85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716.96</c:v>
                </c:pt>
                <c:pt idx="2">
                  <c:v>799.11</c:v>
                </c:pt>
                <c:pt idx="3">
                  <c:v>768.62</c:v>
                </c:pt>
                <c:pt idx="4">
                  <c:v>789.44</c:v>
                </c:pt>
              </c:numCache>
            </c:numRef>
          </c:val>
          <c:smooth val="0"/>
          <c:extLst>
            <c:ext xmlns:c16="http://schemas.microsoft.com/office/drawing/2014/chart" uri="{C3380CC4-5D6E-409C-BE32-E72D297353CC}">
              <c16:uniqueId val="{00000001-D8FA-4472-B4A1-DC8E6076C85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89.63</c:v>
                </c:pt>
                <c:pt idx="1">
                  <c:v>100</c:v>
                </c:pt>
                <c:pt idx="2">
                  <c:v>91.21</c:v>
                </c:pt>
                <c:pt idx="3">
                  <c:v>99.91</c:v>
                </c:pt>
                <c:pt idx="4">
                  <c:v>100</c:v>
                </c:pt>
              </c:numCache>
            </c:numRef>
          </c:val>
          <c:extLst>
            <c:ext xmlns:c16="http://schemas.microsoft.com/office/drawing/2014/chart" uri="{C3380CC4-5D6E-409C-BE32-E72D297353CC}">
              <c16:uniqueId val="{00000000-F892-4CC1-AF48-873E3F194B8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88.09</c:v>
                </c:pt>
                <c:pt idx="2">
                  <c:v>87.69</c:v>
                </c:pt>
                <c:pt idx="3">
                  <c:v>88.06</c:v>
                </c:pt>
                <c:pt idx="4">
                  <c:v>87.29</c:v>
                </c:pt>
              </c:numCache>
            </c:numRef>
          </c:val>
          <c:smooth val="0"/>
          <c:extLst>
            <c:ext xmlns:c16="http://schemas.microsoft.com/office/drawing/2014/chart" uri="{C3380CC4-5D6E-409C-BE32-E72D297353CC}">
              <c16:uniqueId val="{00000001-F892-4CC1-AF48-873E3F194B8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194.57</c:v>
                </c:pt>
                <c:pt idx="1">
                  <c:v>174.33</c:v>
                </c:pt>
                <c:pt idx="2">
                  <c:v>190.92</c:v>
                </c:pt>
                <c:pt idx="3">
                  <c:v>177.97</c:v>
                </c:pt>
                <c:pt idx="4">
                  <c:v>177.36</c:v>
                </c:pt>
              </c:numCache>
            </c:numRef>
          </c:val>
          <c:extLst>
            <c:ext xmlns:c16="http://schemas.microsoft.com/office/drawing/2014/chart" uri="{C3380CC4-5D6E-409C-BE32-E72D297353CC}">
              <c16:uniqueId val="{00000000-D436-457B-A802-5417755F9AA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181.8</c:v>
                </c:pt>
                <c:pt idx="2">
                  <c:v>180.07</c:v>
                </c:pt>
                <c:pt idx="3">
                  <c:v>179.32</c:v>
                </c:pt>
                <c:pt idx="4">
                  <c:v>176.67</c:v>
                </c:pt>
              </c:numCache>
            </c:numRef>
          </c:val>
          <c:smooth val="0"/>
          <c:extLst>
            <c:ext xmlns:c16="http://schemas.microsoft.com/office/drawing/2014/chart" uri="{C3380CC4-5D6E-409C-BE32-E72D297353CC}">
              <c16:uniqueId val="{00000001-D436-457B-A802-5417755F9AA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紫波町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33114</v>
      </c>
      <c r="AM8" s="69"/>
      <c r="AN8" s="69"/>
      <c r="AO8" s="69"/>
      <c r="AP8" s="69"/>
      <c r="AQ8" s="69"/>
      <c r="AR8" s="69"/>
      <c r="AS8" s="69"/>
      <c r="AT8" s="68">
        <f>データ!T6</f>
        <v>238.98</v>
      </c>
      <c r="AU8" s="68"/>
      <c r="AV8" s="68"/>
      <c r="AW8" s="68"/>
      <c r="AX8" s="68"/>
      <c r="AY8" s="68"/>
      <c r="AZ8" s="68"/>
      <c r="BA8" s="68"/>
      <c r="BB8" s="68">
        <f>データ!U6</f>
        <v>138.56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70.78</v>
      </c>
      <c r="J10" s="68"/>
      <c r="K10" s="68"/>
      <c r="L10" s="68"/>
      <c r="M10" s="68"/>
      <c r="N10" s="68"/>
      <c r="O10" s="68"/>
      <c r="P10" s="68">
        <f>データ!P6</f>
        <v>60.83</v>
      </c>
      <c r="Q10" s="68"/>
      <c r="R10" s="68"/>
      <c r="S10" s="68"/>
      <c r="T10" s="68"/>
      <c r="U10" s="68"/>
      <c r="V10" s="68"/>
      <c r="W10" s="68">
        <f>データ!Q6</f>
        <v>84.36</v>
      </c>
      <c r="X10" s="68"/>
      <c r="Y10" s="68"/>
      <c r="Z10" s="68"/>
      <c r="AA10" s="68"/>
      <c r="AB10" s="68"/>
      <c r="AC10" s="68"/>
      <c r="AD10" s="69">
        <f>データ!R6</f>
        <v>3564</v>
      </c>
      <c r="AE10" s="69"/>
      <c r="AF10" s="69"/>
      <c r="AG10" s="69"/>
      <c r="AH10" s="69"/>
      <c r="AI10" s="69"/>
      <c r="AJ10" s="69"/>
      <c r="AK10" s="2"/>
      <c r="AL10" s="69">
        <f>データ!V6</f>
        <v>20129</v>
      </c>
      <c r="AM10" s="69"/>
      <c r="AN10" s="69"/>
      <c r="AO10" s="69"/>
      <c r="AP10" s="69"/>
      <c r="AQ10" s="69"/>
      <c r="AR10" s="69"/>
      <c r="AS10" s="69"/>
      <c r="AT10" s="68">
        <f>データ!W6</f>
        <v>6.62</v>
      </c>
      <c r="AU10" s="68"/>
      <c r="AV10" s="68"/>
      <c r="AW10" s="68"/>
      <c r="AX10" s="68"/>
      <c r="AY10" s="68"/>
      <c r="AZ10" s="68"/>
      <c r="BA10" s="68"/>
      <c r="BB10" s="68">
        <f>データ!X6</f>
        <v>3040.63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pP6+vwGSRR71BjYD19ahNqRVpXb7fVrMBPW0W1q1NMhnl9aIynR0iP5XyABbePpqMfaOAK9Hm0nPqyV0agWOgA==" saltValue="V/6vHYXaudK3WsXqUu5B7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33219</v>
      </c>
      <c r="D6" s="33">
        <f t="shared" si="3"/>
        <v>46</v>
      </c>
      <c r="E6" s="33">
        <f t="shared" si="3"/>
        <v>17</v>
      </c>
      <c r="F6" s="33">
        <f t="shared" si="3"/>
        <v>1</v>
      </c>
      <c r="G6" s="33">
        <f t="shared" si="3"/>
        <v>0</v>
      </c>
      <c r="H6" s="33" t="str">
        <f t="shared" si="3"/>
        <v>岩手県　紫波町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70.78</v>
      </c>
      <c r="P6" s="34">
        <f t="shared" si="3"/>
        <v>60.83</v>
      </c>
      <c r="Q6" s="34">
        <f t="shared" si="3"/>
        <v>84.36</v>
      </c>
      <c r="R6" s="34">
        <f t="shared" si="3"/>
        <v>3564</v>
      </c>
      <c r="S6" s="34">
        <f t="shared" si="3"/>
        <v>33114</v>
      </c>
      <c r="T6" s="34">
        <f t="shared" si="3"/>
        <v>238.98</v>
      </c>
      <c r="U6" s="34">
        <f t="shared" si="3"/>
        <v>138.56</v>
      </c>
      <c r="V6" s="34">
        <f t="shared" si="3"/>
        <v>20129</v>
      </c>
      <c r="W6" s="34">
        <f t="shared" si="3"/>
        <v>6.62</v>
      </c>
      <c r="X6" s="34">
        <f t="shared" si="3"/>
        <v>3040.63</v>
      </c>
      <c r="Y6" s="35">
        <f>IF(Y7="",NA(),Y7)</f>
        <v>100.12</v>
      </c>
      <c r="Z6" s="35">
        <f t="shared" ref="Z6:AH6" si="4">IF(Z7="",NA(),Z7)</f>
        <v>96.11</v>
      </c>
      <c r="AA6" s="35">
        <f t="shared" si="4"/>
        <v>96.64</v>
      </c>
      <c r="AB6" s="35">
        <f t="shared" si="4"/>
        <v>98.99</v>
      </c>
      <c r="AC6" s="35">
        <f t="shared" si="4"/>
        <v>94.42</v>
      </c>
      <c r="AD6" s="35">
        <f t="shared" si="4"/>
        <v>109.12</v>
      </c>
      <c r="AE6" s="35">
        <f t="shared" si="4"/>
        <v>105.98</v>
      </c>
      <c r="AF6" s="35">
        <f t="shared" si="4"/>
        <v>105.53</v>
      </c>
      <c r="AG6" s="35">
        <f t="shared" si="4"/>
        <v>105.06</v>
      </c>
      <c r="AH6" s="35">
        <f t="shared" si="4"/>
        <v>106.81</v>
      </c>
      <c r="AI6" s="34" t="str">
        <f>IF(AI7="","",IF(AI7="-","【-】","【"&amp;SUBSTITUTE(TEXT(AI7,"#,##0.00"),"-","△")&amp;"】"))</f>
        <v>【108.07】</v>
      </c>
      <c r="AJ6" s="35">
        <f>IF(AJ7="",NA(),AJ7)</f>
        <v>24.98</v>
      </c>
      <c r="AK6" s="35">
        <f t="shared" ref="AK6:AS6" si="5">IF(AK7="",NA(),AK7)</f>
        <v>32.75</v>
      </c>
      <c r="AL6" s="35">
        <f t="shared" si="5"/>
        <v>38.950000000000003</v>
      </c>
      <c r="AM6" s="35">
        <f t="shared" si="5"/>
        <v>38.729999999999997</v>
      </c>
      <c r="AN6" s="35">
        <f t="shared" si="5"/>
        <v>49.95</v>
      </c>
      <c r="AO6" s="35">
        <f t="shared" si="5"/>
        <v>116.49</v>
      </c>
      <c r="AP6" s="35">
        <f t="shared" si="5"/>
        <v>41.15</v>
      </c>
      <c r="AQ6" s="35">
        <f t="shared" si="5"/>
        <v>39.08</v>
      </c>
      <c r="AR6" s="35">
        <f t="shared" si="5"/>
        <v>41.56</v>
      </c>
      <c r="AS6" s="35">
        <f t="shared" si="5"/>
        <v>34.4</v>
      </c>
      <c r="AT6" s="34" t="str">
        <f>IF(AT7="","",IF(AT7="-","【-】","【"&amp;SUBSTITUTE(TEXT(AT7,"#,##0.00"),"-","△")&amp;"】"))</f>
        <v>【3.09】</v>
      </c>
      <c r="AU6" s="35">
        <f>IF(AU7="",NA(),AU7)</f>
        <v>51.78</v>
      </c>
      <c r="AV6" s="35">
        <f t="shared" ref="AV6:BD6" si="6">IF(AV7="",NA(),AV7)</f>
        <v>84.2</v>
      </c>
      <c r="AW6" s="35">
        <f t="shared" si="6"/>
        <v>107.12</v>
      </c>
      <c r="AX6" s="35">
        <f t="shared" si="6"/>
        <v>157.47999999999999</v>
      </c>
      <c r="AY6" s="35">
        <f t="shared" si="6"/>
        <v>198.4</v>
      </c>
      <c r="AZ6" s="35">
        <f t="shared" si="6"/>
        <v>44.37</v>
      </c>
      <c r="BA6" s="35">
        <f t="shared" si="6"/>
        <v>88.12</v>
      </c>
      <c r="BB6" s="35">
        <f t="shared" si="6"/>
        <v>81.33</v>
      </c>
      <c r="BC6" s="35">
        <f t="shared" si="6"/>
        <v>80.81</v>
      </c>
      <c r="BD6" s="35">
        <f t="shared" si="6"/>
        <v>68.17</v>
      </c>
      <c r="BE6" s="34" t="str">
        <f>IF(BE7="","",IF(BE7="-","【-】","【"&amp;SUBSTITUTE(TEXT(BE7,"#,##0.00"),"-","△")&amp;"】"))</f>
        <v>【69.54】</v>
      </c>
      <c r="BF6" s="35">
        <f>IF(BF7="",NA(),BF7)</f>
        <v>1672.06</v>
      </c>
      <c r="BG6" s="35">
        <f t="shared" ref="BG6:BO6" si="7">IF(BG7="",NA(),BG7)</f>
        <v>1554.99</v>
      </c>
      <c r="BH6" s="35">
        <f t="shared" si="7"/>
        <v>1474.08</v>
      </c>
      <c r="BI6" s="35">
        <f t="shared" si="7"/>
        <v>1275.5999999999999</v>
      </c>
      <c r="BJ6" s="35">
        <f t="shared" si="7"/>
        <v>1218.82</v>
      </c>
      <c r="BK6" s="35">
        <f t="shared" si="7"/>
        <v>1118.56</v>
      </c>
      <c r="BL6" s="35">
        <f t="shared" si="7"/>
        <v>716.96</v>
      </c>
      <c r="BM6" s="35">
        <f t="shared" si="7"/>
        <v>799.11</v>
      </c>
      <c r="BN6" s="35">
        <f t="shared" si="7"/>
        <v>768.62</v>
      </c>
      <c r="BO6" s="35">
        <f t="shared" si="7"/>
        <v>789.44</v>
      </c>
      <c r="BP6" s="34" t="str">
        <f>IF(BP7="","",IF(BP7="-","【-】","【"&amp;SUBSTITUTE(TEXT(BP7,"#,##0.00"),"-","△")&amp;"】"))</f>
        <v>【682.51】</v>
      </c>
      <c r="BQ6" s="35">
        <f>IF(BQ7="",NA(),BQ7)</f>
        <v>89.63</v>
      </c>
      <c r="BR6" s="35">
        <f t="shared" ref="BR6:BZ6" si="8">IF(BR7="",NA(),BR7)</f>
        <v>100</v>
      </c>
      <c r="BS6" s="35">
        <f t="shared" si="8"/>
        <v>91.21</v>
      </c>
      <c r="BT6" s="35">
        <f t="shared" si="8"/>
        <v>99.91</v>
      </c>
      <c r="BU6" s="35">
        <f t="shared" si="8"/>
        <v>100</v>
      </c>
      <c r="BV6" s="35">
        <f t="shared" si="8"/>
        <v>72.33</v>
      </c>
      <c r="BW6" s="35">
        <f t="shared" si="8"/>
        <v>88.09</v>
      </c>
      <c r="BX6" s="35">
        <f t="shared" si="8"/>
        <v>87.69</v>
      </c>
      <c r="BY6" s="35">
        <f t="shared" si="8"/>
        <v>88.06</v>
      </c>
      <c r="BZ6" s="35">
        <f t="shared" si="8"/>
        <v>87.29</v>
      </c>
      <c r="CA6" s="34" t="str">
        <f>IF(CA7="","",IF(CA7="-","【-】","【"&amp;SUBSTITUTE(TEXT(CA7,"#,##0.00"),"-","△")&amp;"】"))</f>
        <v>【100.34】</v>
      </c>
      <c r="CB6" s="35">
        <f>IF(CB7="",NA(),CB7)</f>
        <v>194.57</v>
      </c>
      <c r="CC6" s="35">
        <f t="shared" ref="CC6:CK6" si="9">IF(CC7="",NA(),CC7)</f>
        <v>174.33</v>
      </c>
      <c r="CD6" s="35">
        <f t="shared" si="9"/>
        <v>190.92</v>
      </c>
      <c r="CE6" s="35">
        <f t="shared" si="9"/>
        <v>177.97</v>
      </c>
      <c r="CF6" s="35">
        <f t="shared" si="9"/>
        <v>177.36</v>
      </c>
      <c r="CG6" s="35">
        <f t="shared" si="9"/>
        <v>215.28</v>
      </c>
      <c r="CH6" s="35">
        <f t="shared" si="9"/>
        <v>181.8</v>
      </c>
      <c r="CI6" s="35">
        <f t="shared" si="9"/>
        <v>180.07</v>
      </c>
      <c r="CJ6" s="35">
        <f t="shared" si="9"/>
        <v>179.32</v>
      </c>
      <c r="CK6" s="35">
        <f t="shared" si="9"/>
        <v>176.67</v>
      </c>
      <c r="CL6" s="34" t="str">
        <f>IF(CL7="","",IF(CL7="-","【-】","【"&amp;SUBSTITUTE(TEXT(CL7,"#,##0.00"),"-","△")&amp;"】"))</f>
        <v>【136.15】</v>
      </c>
      <c r="CM6" s="35">
        <f>IF(CM7="",NA(),CM7)</f>
        <v>66.13</v>
      </c>
      <c r="CN6" s="35">
        <f t="shared" ref="CN6:CV6" si="10">IF(CN7="",NA(),CN7)</f>
        <v>70.39</v>
      </c>
      <c r="CO6" s="35">
        <f t="shared" si="10"/>
        <v>74.8</v>
      </c>
      <c r="CP6" s="35">
        <f t="shared" si="10"/>
        <v>75.56</v>
      </c>
      <c r="CQ6" s="35">
        <f t="shared" si="10"/>
        <v>75.56</v>
      </c>
      <c r="CR6" s="35">
        <f t="shared" si="10"/>
        <v>54.67</v>
      </c>
      <c r="CS6" s="35">
        <f t="shared" si="10"/>
        <v>59.35</v>
      </c>
      <c r="CT6" s="35">
        <f t="shared" si="10"/>
        <v>58.4</v>
      </c>
      <c r="CU6" s="35">
        <f t="shared" si="10"/>
        <v>58</v>
      </c>
      <c r="CV6" s="35">
        <f t="shared" si="10"/>
        <v>57.42</v>
      </c>
      <c r="CW6" s="34" t="str">
        <f>IF(CW7="","",IF(CW7="-","【-】","【"&amp;SUBSTITUTE(TEXT(CW7,"#,##0.00"),"-","△")&amp;"】"))</f>
        <v>【59.64】</v>
      </c>
      <c r="CX6" s="35">
        <f>IF(CX7="",NA(),CX7)</f>
        <v>92.3</v>
      </c>
      <c r="CY6" s="35">
        <f t="shared" ref="CY6:DG6" si="11">IF(CY7="",NA(),CY7)</f>
        <v>92.66</v>
      </c>
      <c r="CZ6" s="35">
        <f t="shared" si="11"/>
        <v>93.25</v>
      </c>
      <c r="DA6" s="35">
        <f t="shared" si="11"/>
        <v>93.75</v>
      </c>
      <c r="DB6" s="35">
        <f t="shared" si="11"/>
        <v>94.18</v>
      </c>
      <c r="DC6" s="35">
        <f t="shared" si="11"/>
        <v>83.8</v>
      </c>
      <c r="DD6" s="35">
        <f t="shared" si="11"/>
        <v>89.88</v>
      </c>
      <c r="DE6" s="35">
        <f t="shared" si="11"/>
        <v>89.68</v>
      </c>
      <c r="DF6" s="35">
        <f t="shared" si="11"/>
        <v>89.79</v>
      </c>
      <c r="DG6" s="35">
        <f t="shared" si="11"/>
        <v>90.42</v>
      </c>
      <c r="DH6" s="34" t="str">
        <f>IF(DH7="","",IF(DH7="-","【-】","【"&amp;SUBSTITUTE(TEXT(DH7,"#,##0.00"),"-","△")&amp;"】"))</f>
        <v>【95.35】</v>
      </c>
      <c r="DI6" s="35">
        <f>IF(DI7="",NA(),DI7)</f>
        <v>15.1</v>
      </c>
      <c r="DJ6" s="35">
        <f t="shared" ref="DJ6:DR6" si="12">IF(DJ7="",NA(),DJ7)</f>
        <v>17.86</v>
      </c>
      <c r="DK6" s="35">
        <f t="shared" si="12"/>
        <v>20.53</v>
      </c>
      <c r="DL6" s="35">
        <f t="shared" si="12"/>
        <v>23.21</v>
      </c>
      <c r="DM6" s="35">
        <f t="shared" si="12"/>
        <v>25.76</v>
      </c>
      <c r="DN6" s="35">
        <f t="shared" si="12"/>
        <v>23.95</v>
      </c>
      <c r="DO6" s="35">
        <f t="shared" si="12"/>
        <v>27.12</v>
      </c>
      <c r="DP6" s="35">
        <f t="shared" si="12"/>
        <v>29.5</v>
      </c>
      <c r="DQ6" s="35">
        <f t="shared" si="12"/>
        <v>30.6</v>
      </c>
      <c r="DR6" s="35">
        <f t="shared" si="12"/>
        <v>29.23</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5">
        <f t="shared" si="13"/>
        <v>1.93</v>
      </c>
      <c r="EA6" s="35">
        <f t="shared" si="13"/>
        <v>1.92</v>
      </c>
      <c r="EB6" s="35">
        <f t="shared" si="13"/>
        <v>1.83</v>
      </c>
      <c r="EC6" s="35">
        <f t="shared" si="13"/>
        <v>1.37</v>
      </c>
      <c r="ED6" s="34" t="str">
        <f>IF(ED7="","",IF(ED7="-","【-】","【"&amp;SUBSTITUTE(TEXT(ED7,"#,##0.00"),"-","△")&amp;"】"))</f>
        <v>【5.90】</v>
      </c>
      <c r="EE6" s="34">
        <f>IF(EE7="",NA(),EE7)</f>
        <v>0</v>
      </c>
      <c r="EF6" s="34">
        <f t="shared" ref="EF6:EN6" si="14">IF(EF7="",NA(),EF7)</f>
        <v>0</v>
      </c>
      <c r="EG6" s="34">
        <f t="shared" si="14"/>
        <v>0</v>
      </c>
      <c r="EH6" s="34">
        <f t="shared" si="14"/>
        <v>0</v>
      </c>
      <c r="EI6" s="34">
        <f t="shared" si="14"/>
        <v>0</v>
      </c>
      <c r="EJ6" s="35">
        <f t="shared" si="14"/>
        <v>0.11</v>
      </c>
      <c r="EK6" s="35">
        <f t="shared" si="14"/>
        <v>0.19</v>
      </c>
      <c r="EL6" s="35">
        <f t="shared" si="14"/>
        <v>0.23</v>
      </c>
      <c r="EM6" s="35">
        <f t="shared" si="14"/>
        <v>0.21</v>
      </c>
      <c r="EN6" s="35">
        <f t="shared" si="14"/>
        <v>0.17</v>
      </c>
      <c r="EO6" s="34" t="str">
        <f>IF(EO7="","",IF(EO7="-","【-】","【"&amp;SUBSTITUTE(TEXT(EO7,"#,##0.00"),"-","△")&amp;"】"))</f>
        <v>【0.22】</v>
      </c>
    </row>
    <row r="7" spans="1:148" s="36" customFormat="1" x14ac:dyDescent="0.15">
      <c r="A7" s="28"/>
      <c r="B7" s="37">
        <v>2019</v>
      </c>
      <c r="C7" s="37">
        <v>33219</v>
      </c>
      <c r="D7" s="37">
        <v>46</v>
      </c>
      <c r="E7" s="37">
        <v>17</v>
      </c>
      <c r="F7" s="37">
        <v>1</v>
      </c>
      <c r="G7" s="37">
        <v>0</v>
      </c>
      <c r="H7" s="37" t="s">
        <v>96</v>
      </c>
      <c r="I7" s="37" t="s">
        <v>97</v>
      </c>
      <c r="J7" s="37" t="s">
        <v>98</v>
      </c>
      <c r="K7" s="37" t="s">
        <v>99</v>
      </c>
      <c r="L7" s="37" t="s">
        <v>100</v>
      </c>
      <c r="M7" s="37" t="s">
        <v>101</v>
      </c>
      <c r="N7" s="38" t="s">
        <v>102</v>
      </c>
      <c r="O7" s="38">
        <v>70.78</v>
      </c>
      <c r="P7" s="38">
        <v>60.83</v>
      </c>
      <c r="Q7" s="38">
        <v>84.36</v>
      </c>
      <c r="R7" s="38">
        <v>3564</v>
      </c>
      <c r="S7" s="38">
        <v>33114</v>
      </c>
      <c r="T7" s="38">
        <v>238.98</v>
      </c>
      <c r="U7" s="38">
        <v>138.56</v>
      </c>
      <c r="V7" s="38">
        <v>20129</v>
      </c>
      <c r="W7" s="38">
        <v>6.62</v>
      </c>
      <c r="X7" s="38">
        <v>3040.63</v>
      </c>
      <c r="Y7" s="38">
        <v>100.12</v>
      </c>
      <c r="Z7" s="38">
        <v>96.11</v>
      </c>
      <c r="AA7" s="38">
        <v>96.64</v>
      </c>
      <c r="AB7" s="38">
        <v>98.99</v>
      </c>
      <c r="AC7" s="38">
        <v>94.42</v>
      </c>
      <c r="AD7" s="38">
        <v>109.12</v>
      </c>
      <c r="AE7" s="38">
        <v>105.98</v>
      </c>
      <c r="AF7" s="38">
        <v>105.53</v>
      </c>
      <c r="AG7" s="38">
        <v>105.06</v>
      </c>
      <c r="AH7" s="38">
        <v>106.81</v>
      </c>
      <c r="AI7" s="38">
        <v>108.07</v>
      </c>
      <c r="AJ7" s="38">
        <v>24.98</v>
      </c>
      <c r="AK7" s="38">
        <v>32.75</v>
      </c>
      <c r="AL7" s="38">
        <v>38.950000000000003</v>
      </c>
      <c r="AM7" s="38">
        <v>38.729999999999997</v>
      </c>
      <c r="AN7" s="38">
        <v>49.95</v>
      </c>
      <c r="AO7" s="38">
        <v>116.49</v>
      </c>
      <c r="AP7" s="38">
        <v>41.15</v>
      </c>
      <c r="AQ7" s="38">
        <v>39.08</v>
      </c>
      <c r="AR7" s="38">
        <v>41.56</v>
      </c>
      <c r="AS7" s="38">
        <v>34.4</v>
      </c>
      <c r="AT7" s="38">
        <v>3.09</v>
      </c>
      <c r="AU7" s="38">
        <v>51.78</v>
      </c>
      <c r="AV7" s="38">
        <v>84.2</v>
      </c>
      <c r="AW7" s="38">
        <v>107.12</v>
      </c>
      <c r="AX7" s="38">
        <v>157.47999999999999</v>
      </c>
      <c r="AY7" s="38">
        <v>198.4</v>
      </c>
      <c r="AZ7" s="38">
        <v>44.37</v>
      </c>
      <c r="BA7" s="38">
        <v>88.12</v>
      </c>
      <c r="BB7" s="38">
        <v>81.33</v>
      </c>
      <c r="BC7" s="38">
        <v>80.81</v>
      </c>
      <c r="BD7" s="38">
        <v>68.17</v>
      </c>
      <c r="BE7" s="38">
        <v>69.540000000000006</v>
      </c>
      <c r="BF7" s="38">
        <v>1672.06</v>
      </c>
      <c r="BG7" s="38">
        <v>1554.99</v>
      </c>
      <c r="BH7" s="38">
        <v>1474.08</v>
      </c>
      <c r="BI7" s="38">
        <v>1275.5999999999999</v>
      </c>
      <c r="BJ7" s="38">
        <v>1218.82</v>
      </c>
      <c r="BK7" s="38">
        <v>1118.56</v>
      </c>
      <c r="BL7" s="38">
        <v>716.96</v>
      </c>
      <c r="BM7" s="38">
        <v>799.11</v>
      </c>
      <c r="BN7" s="38">
        <v>768.62</v>
      </c>
      <c r="BO7" s="38">
        <v>789.44</v>
      </c>
      <c r="BP7" s="38">
        <v>682.51</v>
      </c>
      <c r="BQ7" s="38">
        <v>89.63</v>
      </c>
      <c r="BR7" s="38">
        <v>100</v>
      </c>
      <c r="BS7" s="38">
        <v>91.21</v>
      </c>
      <c r="BT7" s="38">
        <v>99.91</v>
      </c>
      <c r="BU7" s="38">
        <v>100</v>
      </c>
      <c r="BV7" s="38">
        <v>72.33</v>
      </c>
      <c r="BW7" s="38">
        <v>88.09</v>
      </c>
      <c r="BX7" s="38">
        <v>87.69</v>
      </c>
      <c r="BY7" s="38">
        <v>88.06</v>
      </c>
      <c r="BZ7" s="38">
        <v>87.29</v>
      </c>
      <c r="CA7" s="38">
        <v>100.34</v>
      </c>
      <c r="CB7" s="38">
        <v>194.57</v>
      </c>
      <c r="CC7" s="38">
        <v>174.33</v>
      </c>
      <c r="CD7" s="38">
        <v>190.92</v>
      </c>
      <c r="CE7" s="38">
        <v>177.97</v>
      </c>
      <c r="CF7" s="38">
        <v>177.36</v>
      </c>
      <c r="CG7" s="38">
        <v>215.28</v>
      </c>
      <c r="CH7" s="38">
        <v>181.8</v>
      </c>
      <c r="CI7" s="38">
        <v>180.07</v>
      </c>
      <c r="CJ7" s="38">
        <v>179.32</v>
      </c>
      <c r="CK7" s="38">
        <v>176.67</v>
      </c>
      <c r="CL7" s="38">
        <v>136.15</v>
      </c>
      <c r="CM7" s="38">
        <v>66.13</v>
      </c>
      <c r="CN7" s="38">
        <v>70.39</v>
      </c>
      <c r="CO7" s="38">
        <v>74.8</v>
      </c>
      <c r="CP7" s="38">
        <v>75.56</v>
      </c>
      <c r="CQ7" s="38">
        <v>75.56</v>
      </c>
      <c r="CR7" s="38">
        <v>54.67</v>
      </c>
      <c r="CS7" s="38">
        <v>59.35</v>
      </c>
      <c r="CT7" s="38">
        <v>58.4</v>
      </c>
      <c r="CU7" s="38">
        <v>58</v>
      </c>
      <c r="CV7" s="38">
        <v>57.42</v>
      </c>
      <c r="CW7" s="38">
        <v>59.64</v>
      </c>
      <c r="CX7" s="38">
        <v>92.3</v>
      </c>
      <c r="CY7" s="38">
        <v>92.66</v>
      </c>
      <c r="CZ7" s="38">
        <v>93.25</v>
      </c>
      <c r="DA7" s="38">
        <v>93.75</v>
      </c>
      <c r="DB7" s="38">
        <v>94.18</v>
      </c>
      <c r="DC7" s="38">
        <v>83.8</v>
      </c>
      <c r="DD7" s="38">
        <v>89.88</v>
      </c>
      <c r="DE7" s="38">
        <v>89.68</v>
      </c>
      <c r="DF7" s="38">
        <v>89.79</v>
      </c>
      <c r="DG7" s="38">
        <v>90.42</v>
      </c>
      <c r="DH7" s="38">
        <v>95.35</v>
      </c>
      <c r="DI7" s="38">
        <v>15.1</v>
      </c>
      <c r="DJ7" s="38">
        <v>17.86</v>
      </c>
      <c r="DK7" s="38">
        <v>20.53</v>
      </c>
      <c r="DL7" s="38">
        <v>23.21</v>
      </c>
      <c r="DM7" s="38">
        <v>25.76</v>
      </c>
      <c r="DN7" s="38">
        <v>23.95</v>
      </c>
      <c r="DO7" s="38">
        <v>27.12</v>
      </c>
      <c r="DP7" s="38">
        <v>29.5</v>
      </c>
      <c r="DQ7" s="38">
        <v>30.6</v>
      </c>
      <c r="DR7" s="38">
        <v>29.23</v>
      </c>
      <c r="DS7" s="38">
        <v>38.57</v>
      </c>
      <c r="DT7" s="38">
        <v>0</v>
      </c>
      <c r="DU7" s="38">
        <v>0</v>
      </c>
      <c r="DV7" s="38">
        <v>0</v>
      </c>
      <c r="DW7" s="38">
        <v>0</v>
      </c>
      <c r="DX7" s="38">
        <v>0</v>
      </c>
      <c r="DY7" s="38">
        <v>0</v>
      </c>
      <c r="DZ7" s="38">
        <v>1.93</v>
      </c>
      <c r="EA7" s="38">
        <v>1.92</v>
      </c>
      <c r="EB7" s="38">
        <v>1.83</v>
      </c>
      <c r="EC7" s="38">
        <v>1.37</v>
      </c>
      <c r="ED7" s="38">
        <v>5.9</v>
      </c>
      <c r="EE7" s="38">
        <v>0</v>
      </c>
      <c r="EF7" s="38">
        <v>0</v>
      </c>
      <c r="EG7" s="38">
        <v>0</v>
      </c>
      <c r="EH7" s="38">
        <v>0</v>
      </c>
      <c r="EI7" s="38">
        <v>0</v>
      </c>
      <c r="EJ7" s="38">
        <v>0.11</v>
      </c>
      <c r="EK7" s="38">
        <v>0.19</v>
      </c>
      <c r="EL7" s="38">
        <v>0.23</v>
      </c>
      <c r="EM7" s="38">
        <v>0.21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畠山　壮太</cp:lastModifiedBy>
  <cp:lastPrinted>2021-01-20T04:19:53Z</cp:lastPrinted>
  <dcterms:created xsi:type="dcterms:W3CDTF">2020-12-04T02:24:21Z</dcterms:created>
  <dcterms:modified xsi:type="dcterms:W3CDTF">2021-01-20T04:33:22Z</dcterms:modified>
  <cp:category/>
</cp:coreProperties>
</file>