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28\Desktop\◯回答依頼中\020112 公営企業に係る経営比較分析表（令和元年度）の分析等について\町→県\"/>
    </mc:Choice>
  </mc:AlternateContent>
  <workbookProtection workbookAlgorithmName="SHA-512" workbookHashValue="9S/l2Va3Tjvy8XRfLUw0xQBuHjxwFq3vY3jjNfCpMaJFmh2Fgg5ht6I5QRLyg3HlYIywTbgFHPzJQAB6CYXfZA==" workbookSaltValue="DjwYmLAnG93u7fYi4WwHh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<sst xmlns="http://schemas.openxmlformats.org/spreadsheetml/2006/main" count="236" uniqueCount="120">
  <si>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</si>
  <si>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</si>
  <si>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</si>
  <si>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</si>
  <si>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</si>
  <si>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</si>
  <si>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</si>
  <si>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</si>
  <si>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</si>
  <si>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</si>
  <si>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</si>
  <si>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</si>
  <si>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</si>
  <si>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</si>
  <si>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</si>
  <si>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</si>
  <si>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</si>
  <si>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</si>
  <si>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</si>
  <si>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</si>
  <si>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</si>
  <si>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</si>
  <si>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</si>
  <si>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</si>
  <si>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</si>
  <si>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</si>
  <si>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</si>
  <si>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</si>
  <si>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</si>
  <si>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</si>
  <si>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</si>
  <si>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</si>
  <si>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</si>
  <si>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</si>
  <si>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</si>
  <si>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</si>
  <si>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</si>
  <si>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</si>
  <si>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</si>
  <si>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</si>
  <si>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</si>
  <si>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</si>
  <si>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</si>
  <si>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</si>
  <si>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</si>
  <si>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</si>
  <si>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</si>
  <si>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</si>
  <si>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</si>
  <si>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</si>
  <si>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</si>
  <si>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</si>
  <si>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</si>
  <si>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</si>
  <si>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</si>
  <si>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</si>
  <si>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</si>
  <si>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</si>
  <si>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</si>
  <si>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</si>
  <si>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</si>
  <si>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</si>
  <si>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</si>
  <si>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</si>
  <si>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</si>
  <si>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</si>
  <si>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</si>
  <si>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</si>
  <si>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</si>
  <si>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</si>
  <si>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</si>
  <si>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</si>
  <si>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</si>
  <si>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</si>
  <si>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</si>
  <si>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</si>
  <si>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</si>
  <si>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</si>
  <si>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</si>
  <si>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</si>
  <si>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</si>
  <si>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</si>
  <si>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</si>
  <si>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</si>
  <si>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</si>
  <si>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</si>
  <si>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</si>
  <si>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</si>
  <si>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</si>
  <si>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</si>
  <si>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</si>
  <si>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</si>
  <si>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</si>
  <si>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</si>
  <si>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</si>
  <si>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</si>
  <si>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</si>
  <si>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</si>
  <si>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葛巻町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</si>
  <si>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</si>
  <si>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</si>
  <si>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</si>
  <si>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</si>
  <si>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</si>
  <si>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</si>
  <si>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</si>
  <si>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</si>
  <si>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</si>
  <si>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</si>
  <si>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</si>
  <si>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</si>
  <si>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</si>
  <si>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</si>
  <si>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</si>
  <si>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</si>
  <si>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</si>
  <si>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</si>
  <si>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町の農業集落排水事業は、葛巻地区及び四日市地区の２地区となっており、葛巻地区は平成10年４月１日、四日市地区は平成13年４月１日から供用開始している。葛巻地区は供用開始から22年、四日市地区は19年が経過しており、処理場の機器等の修繕が必要となっている。
　国では、公共施設等の長寿命化、計画的な更新等の長期的な公共施設マネジメントの取組を推進するため「インフラ長寿命化基本計画」を策定し、令和２年度までに「個別施設計画」の策定を求めているところである。当町では、国庫補助事業を活用した機能診断調査を令和元年度に実施し、令和２年度には最適整備構想（個別施設計画）の策定を進めている。今後は個別施設計画（最適整備構想）に基づき、計画的な更新事業を行い、施設の長寿命化を図っていく予定である。</t>
    <rPh sb="1" eb="3">
      <t>トウチョウ</t>
    </rPh>
    <rPh sb="4" eb="12">
      <t>ノウギョウシュウラクハイスイジギョウ</t>
    </rPh>
    <rPh sb="14" eb="18">
      <t>クズマキチク</t>
    </rPh>
    <rPh sb="18" eb="19">
      <t>オヨ</t>
    </rPh>
    <rPh sb="20" eb="23">
      <t>ヨッカイチ</t>
    </rPh>
    <rPh sb="23" eb="25">
      <t>チク</t>
    </rPh>
    <rPh sb="27" eb="29">
      <t>チク</t>
    </rPh>
    <rPh sb="36" eb="38">
      <t>クズマキ</t>
    </rPh>
    <rPh sb="38" eb="40">
      <t>チク</t>
    </rPh>
    <rPh sb="41" eb="43">
      <t>ヘイセイ</t>
    </rPh>
    <rPh sb="45" eb="46">
      <t>ネン</t>
    </rPh>
    <rPh sb="47" eb="48">
      <t>ガツ</t>
    </rPh>
    <rPh sb="49" eb="50">
      <t>ニチ</t>
    </rPh>
    <rPh sb="51" eb="54">
      <t>ヨッカイチ</t>
    </rPh>
    <rPh sb="54" eb="56">
      <t>チク</t>
    </rPh>
    <rPh sb="57" eb="59">
      <t>ヘイセイ</t>
    </rPh>
    <rPh sb="61" eb="62">
      <t>ネン</t>
    </rPh>
    <rPh sb="63" eb="64">
      <t>ガツ</t>
    </rPh>
    <rPh sb="65" eb="66">
      <t>ニチ</t>
    </rPh>
    <rPh sb="68" eb="70">
      <t>キョウヨウ</t>
    </rPh>
    <rPh sb="70" eb="72">
      <t>カイシ</t>
    </rPh>
    <rPh sb="77" eb="79">
      <t>クズマキ</t>
    </rPh>
    <rPh sb="79" eb="81">
      <t>チク</t>
    </rPh>
    <rPh sb="82" eb="84">
      <t>キョウヨウ</t>
    </rPh>
    <rPh sb="84" eb="86">
      <t>カイシ</t>
    </rPh>
    <rPh sb="90" eb="91">
      <t>ネン</t>
    </rPh>
    <rPh sb="92" eb="97">
      <t>ヨッカイチチク</t>
    </rPh>
    <rPh sb="100" eb="101">
      <t>ネン</t>
    </rPh>
    <rPh sb="102" eb="104">
      <t>ケイカ</t>
    </rPh>
    <rPh sb="109" eb="112">
      <t>ショリジョウ</t>
    </rPh>
    <rPh sb="113" eb="115">
      <t>キキ</t>
    </rPh>
    <rPh sb="115" eb="116">
      <t>トウ</t>
    </rPh>
    <rPh sb="117" eb="119">
      <t>シュウゼン</t>
    </rPh>
    <rPh sb="120" eb="122">
      <t>ヒツヨウ</t>
    </rPh>
    <rPh sb="131" eb="132">
      <t>クニ</t>
    </rPh>
    <rPh sb="135" eb="140">
      <t>コウキョウシセツトウ</t>
    </rPh>
    <rPh sb="141" eb="145">
      <t>チョウジュミョウカ</t>
    </rPh>
    <rPh sb="146" eb="148">
      <t>ケイカク</t>
    </rPh>
    <rPh sb="148" eb="149">
      <t>テキ</t>
    </rPh>
    <rPh sb="150" eb="152">
      <t>コウシン</t>
    </rPh>
    <rPh sb="152" eb="153">
      <t>トウ</t>
    </rPh>
    <rPh sb="154" eb="157">
      <t>チョウキテキ</t>
    </rPh>
    <rPh sb="158" eb="160">
      <t>コウキョウ</t>
    </rPh>
    <rPh sb="160" eb="162">
      <t>シセツ</t>
    </rPh>
    <rPh sb="169" eb="170">
      <t>ト</t>
    </rPh>
    <rPh sb="170" eb="171">
      <t>ク</t>
    </rPh>
    <rPh sb="172" eb="174">
      <t>スイシン</t>
    </rPh>
    <rPh sb="183" eb="187">
      <t>チョウジュミョウカ</t>
    </rPh>
    <rPh sb="187" eb="189">
      <t>キホン</t>
    </rPh>
    <rPh sb="189" eb="191">
      <t>ケイカク</t>
    </rPh>
    <rPh sb="193" eb="195">
      <t>サクテイ</t>
    </rPh>
    <rPh sb="197" eb="199">
      <t>レイワ</t>
    </rPh>
    <rPh sb="200" eb="201">
      <t>ネン</t>
    </rPh>
    <rPh sb="201" eb="202">
      <t>ド</t>
    </rPh>
    <rPh sb="206" eb="212">
      <t>コベツシセツケイカク</t>
    </rPh>
    <rPh sb="214" eb="216">
      <t>サクテイ</t>
    </rPh>
    <rPh sb="217" eb="218">
      <t>モト</t>
    </rPh>
    <rPh sb="229" eb="230">
      <t>トウ</t>
    </rPh>
    <rPh sb="249" eb="251">
      <t>チョウサ</t>
    </rPh>
    <rPh sb="254" eb="255">
      <t>ガン</t>
    </rPh>
    <rPh sb="255" eb="256">
      <t>ネン</t>
    </rPh>
    <rPh sb="256" eb="257">
      <t>ド</t>
    </rPh>
    <rPh sb="258" eb="260">
      <t>ジッシ</t>
    </rPh>
    <rPh sb="262" eb="264">
      <t>レイワ</t>
    </rPh>
    <rPh sb="269" eb="275">
      <t>サイテキセイビコウソウ</t>
    </rPh>
    <rPh sb="284" eb="286">
      <t>サクテイ</t>
    </rPh>
    <rPh sb="287" eb="288">
      <t>スス</t>
    </rPh>
    <rPh sb="293" eb="295">
      <t>コンゴ</t>
    </rPh>
    <rPh sb="296" eb="298">
      <t>コベツ</t>
    </rPh>
    <rPh sb="298" eb="300">
      <t>シセツ</t>
    </rPh>
    <rPh sb="300" eb="302">
      <t>ケイカク</t>
    </rPh>
    <rPh sb="303" eb="309">
      <t>サイテキセイビコウソウ</t>
    </rPh>
    <rPh sb="311" eb="312">
      <t>モト</t>
    </rPh>
    <rPh sb="315" eb="318">
      <t>ケイカクテキ</t>
    </rPh>
    <rPh sb="319" eb="321">
      <t>コウシン</t>
    </rPh>
    <rPh sb="321" eb="323">
      <t>ジギョウ</t>
    </rPh>
    <rPh sb="324" eb="325">
      <t>オコナ</t>
    </rPh>
    <rPh sb="327" eb="329">
      <t>シセツ</t>
    </rPh>
    <rPh sb="330" eb="334">
      <t>チョウジュミョウカ</t>
    </rPh>
    <rPh sb="335" eb="336">
      <t>ハカ</t>
    </rPh>
    <rPh sb="340" eb="342">
      <t>ヨテイ</t>
    </rPh>
    <phoneticPr fontId="4"/>
  </si>
  <si>
    <t>　類似団体と比較して特に改善が必要となる部分は「施設利用率」及び「水洗化率」となっている。平成26年度より水洗化普及支援事業を継続して水洗化率の向上に努めているが、今後は更なる普及促進を図るための啓蒙活動を行う努力が必要である。
　経営面においては、令和元年度に中長期的な経営の基本計画である経営戦略を策定した。今後は、最適整備構想（個別施設計画）に基づく更新事業や施設の統合、使用料の見直しの検討など、健全な経営を実施できるよう計画的に行う必要がある。また、平成31年１月25日付け総務大臣通知により令和５年度までに公営企業会計に移行すること必要があり、令和２年度は岩手県の支援を受け、公営企業会計移行の実施に向けた検討に着手したところであり、円滑に移行できるよう早期に検討を進めていきたい。</t>
    <rPh sb="1" eb="3">
      <t>ルイジ</t>
    </rPh>
    <rPh sb="3" eb="5">
      <t>ダンタイ</t>
    </rPh>
    <rPh sb="6" eb="8">
      <t>ヒカク</t>
    </rPh>
    <rPh sb="10" eb="11">
      <t>トク</t>
    </rPh>
    <rPh sb="12" eb="14">
      <t>カイゼン</t>
    </rPh>
    <rPh sb="15" eb="17">
      <t>ヒツヨウ</t>
    </rPh>
    <rPh sb="20" eb="22">
      <t>ブブン</t>
    </rPh>
    <rPh sb="24" eb="26">
      <t>シセツ</t>
    </rPh>
    <rPh sb="26" eb="29">
      <t>リヨウリツ</t>
    </rPh>
    <rPh sb="30" eb="31">
      <t>オヨ</t>
    </rPh>
    <rPh sb="33" eb="36">
      <t>スイセンカ</t>
    </rPh>
    <rPh sb="36" eb="37">
      <t>リツ</t>
    </rPh>
    <rPh sb="45" eb="47">
      <t>ヘイセイ</t>
    </rPh>
    <rPh sb="49" eb="50">
      <t>ネン</t>
    </rPh>
    <rPh sb="50" eb="51">
      <t>ド</t>
    </rPh>
    <rPh sb="53" eb="56">
      <t>スイセンカ</t>
    </rPh>
    <rPh sb="56" eb="62">
      <t>フキュウシエンジギョウ</t>
    </rPh>
    <rPh sb="63" eb="65">
      <t>ケイゾク</t>
    </rPh>
    <rPh sb="67" eb="70">
      <t>スイセンカ</t>
    </rPh>
    <rPh sb="70" eb="71">
      <t>リツ</t>
    </rPh>
    <rPh sb="72" eb="74">
      <t>コウジョウ</t>
    </rPh>
    <rPh sb="75" eb="76">
      <t>ツト</t>
    </rPh>
    <rPh sb="82" eb="84">
      <t>コンゴ</t>
    </rPh>
    <rPh sb="85" eb="86">
      <t>サラ</t>
    </rPh>
    <rPh sb="88" eb="92">
      <t>フキュウソクシン</t>
    </rPh>
    <rPh sb="93" eb="94">
      <t>ハカ</t>
    </rPh>
    <rPh sb="98" eb="100">
      <t>ケイモウ</t>
    </rPh>
    <rPh sb="100" eb="102">
      <t>カツドウ</t>
    </rPh>
    <rPh sb="103" eb="104">
      <t>オコナ</t>
    </rPh>
    <rPh sb="105" eb="107">
      <t>ドリョク</t>
    </rPh>
    <rPh sb="108" eb="110">
      <t>ヒツヨウ</t>
    </rPh>
    <rPh sb="116" eb="118">
      <t>ケイエイ</t>
    </rPh>
    <rPh sb="118" eb="119">
      <t>メン</t>
    </rPh>
    <rPh sb="131" eb="135">
      <t>チュウチョウキテキ</t>
    </rPh>
    <rPh sb="136" eb="138">
      <t>ケイエイ</t>
    </rPh>
    <rPh sb="139" eb="141">
      <t>キホン</t>
    </rPh>
    <rPh sb="141" eb="143">
      <t>ケイカク</t>
    </rPh>
    <rPh sb="146" eb="148">
      <t>ケイエイ</t>
    </rPh>
    <rPh sb="148" eb="150">
      <t>センリャク</t>
    </rPh>
    <rPh sb="151" eb="153">
      <t>サクテイ</t>
    </rPh>
    <rPh sb="156" eb="158">
      <t>コンゴ</t>
    </rPh>
    <rPh sb="160" eb="166">
      <t>サイテキセイビコウソウ</t>
    </rPh>
    <rPh sb="167" eb="169">
      <t>コベツ</t>
    </rPh>
    <rPh sb="169" eb="171">
      <t>シセツ</t>
    </rPh>
    <rPh sb="171" eb="173">
      <t>ケイカク</t>
    </rPh>
    <rPh sb="175" eb="176">
      <t>モト</t>
    </rPh>
    <rPh sb="178" eb="180">
      <t>コウシン</t>
    </rPh>
    <rPh sb="180" eb="182">
      <t>ジギョウ</t>
    </rPh>
    <rPh sb="183" eb="185">
      <t>シセツ</t>
    </rPh>
    <rPh sb="186" eb="188">
      <t>トウゴウ</t>
    </rPh>
    <rPh sb="189" eb="192">
      <t>シヨウリョウ</t>
    </rPh>
    <rPh sb="193" eb="195">
      <t>ミナオ</t>
    </rPh>
    <rPh sb="197" eb="199">
      <t>ケントウ</t>
    </rPh>
    <rPh sb="202" eb="204">
      <t>ケンゼン</t>
    </rPh>
    <rPh sb="205" eb="207">
      <t>ケイエイ</t>
    </rPh>
    <rPh sb="208" eb="210">
      <t>ジッシ</t>
    </rPh>
    <rPh sb="215" eb="218">
      <t>ケイカクテキ</t>
    </rPh>
    <rPh sb="219" eb="220">
      <t>オコナ</t>
    </rPh>
    <rPh sb="221" eb="223">
      <t>ヒツヨウ</t>
    </rPh>
    <rPh sb="244" eb="246">
      <t>ダイジン</t>
    </rPh>
    <rPh sb="278" eb="280">
      <t>レイワ</t>
    </rPh>
    <rPh sb="281" eb="282">
      <t>ネン</t>
    </rPh>
    <rPh sb="282" eb="283">
      <t>ド</t>
    </rPh>
    <rPh sb="284" eb="287">
      <t>イワテケン</t>
    </rPh>
    <rPh sb="288" eb="290">
      <t>シエン</t>
    </rPh>
    <rPh sb="291" eb="292">
      <t>ウ</t>
    </rPh>
    <rPh sb="294" eb="296">
      <t>コウエイ</t>
    </rPh>
    <rPh sb="296" eb="298">
      <t>キギョウ</t>
    </rPh>
    <rPh sb="298" eb="300">
      <t>カイケイ</t>
    </rPh>
    <rPh sb="300" eb="302">
      <t>イコウ</t>
    </rPh>
    <rPh sb="303" eb="305">
      <t>ジッシ</t>
    </rPh>
    <rPh sb="306" eb="307">
      <t>ム</t>
    </rPh>
    <rPh sb="309" eb="311">
      <t>ケントウ</t>
    </rPh>
    <rPh sb="312" eb="314">
      <t>チャクシュ</t>
    </rPh>
    <rPh sb="323" eb="325">
      <t>エンカツ</t>
    </rPh>
    <rPh sb="326" eb="328">
      <t>イコウ</t>
    </rPh>
    <rPh sb="333" eb="335">
      <t>ソウキ</t>
    </rPh>
    <rPh sb="336" eb="338">
      <t>ケントウ</t>
    </rPh>
    <rPh sb="339" eb="340">
      <t>スス</t>
    </rPh>
    <phoneticPr fontId="4"/>
  </si>
  <si>
    <t>　当町の下水道事業（農業集落排水事業）を類似団体と比較すると、「施設利用率」及び「水洗化率」が低い数値となっている。
　「経費回収率」は、平成28年度以前は類似団体より低い状況であったが、平成29年度からは実質の使用料単価と適正な使用料単価（150円）がほぼ同じとなっており、類似団体と比較すると高い数値となった。しかし施設の老朽化に伴う不明水の流入が多くなっているため、適切な施設の維持管理が求められる。
　「施設利用率」は、処理区域内の人口減少もあり、類似団体と比較すると低い状況が続いている。改善には「水洗化率」の向上が必須であり、特に施設利用率の向上は喫緊の課題となっているため、水洗化率の向上に一層努める必要がある。「水洗化率」は、町単独事業である水洗化普及支援事業等を活用し、年々少しづつではあるが上昇傾向にある。しかし、類似団体と比較すると低い数値となっているため、今後は更なる普及促進を図るための啓蒙活動を行う努力が必要である。
　「企業債残高体事業規模比率」は、建設改良等の工事を実施していないため、例年減少傾向にあるが、今後、最適整備構想（個別施設計画）に基づく更新事業の実施が見込まれるため、企業債残高が増加する可能性がある。</t>
    <rPh sb="1" eb="3">
      <t>トウチョウ</t>
    </rPh>
    <rPh sb="4" eb="7">
      <t>ゲスイドウ</t>
    </rPh>
    <rPh sb="7" eb="9">
      <t>ジギョウ</t>
    </rPh>
    <rPh sb="10" eb="18">
      <t>ノウギョウシュウラクハイスイジギョウ</t>
    </rPh>
    <rPh sb="20" eb="22">
      <t>ルイジ</t>
    </rPh>
    <rPh sb="22" eb="24">
      <t>ダンタイ</t>
    </rPh>
    <rPh sb="25" eb="27">
      <t>ヒカク</t>
    </rPh>
    <rPh sb="32" eb="37">
      <t>シセツリヨウリツ</t>
    </rPh>
    <rPh sb="38" eb="39">
      <t>オヨ</t>
    </rPh>
    <rPh sb="41" eb="44">
      <t>スイセンカ</t>
    </rPh>
    <rPh sb="44" eb="45">
      <t>リツ</t>
    </rPh>
    <rPh sb="47" eb="48">
      <t>ヒク</t>
    </rPh>
    <rPh sb="49" eb="51">
      <t>スウチ</t>
    </rPh>
    <rPh sb="61" eb="66">
      <t>ケイヒカイシュウリツ</t>
    </rPh>
    <rPh sb="69" eb="71">
      <t>ヘイセイ</t>
    </rPh>
    <rPh sb="73" eb="74">
      <t>ネン</t>
    </rPh>
    <rPh sb="74" eb="75">
      <t>ド</t>
    </rPh>
    <rPh sb="75" eb="77">
      <t>イゼン</t>
    </rPh>
    <rPh sb="78" eb="82">
      <t>ルイジダンタイ</t>
    </rPh>
    <rPh sb="84" eb="85">
      <t>ヒク</t>
    </rPh>
    <rPh sb="86" eb="88">
      <t>ジョウキョウ</t>
    </rPh>
    <rPh sb="94" eb="96">
      <t>ヘイセイ</t>
    </rPh>
    <rPh sb="98" eb="100">
      <t>ネンド</t>
    </rPh>
    <rPh sb="103" eb="105">
      <t>ジッシツ</t>
    </rPh>
    <rPh sb="106" eb="111">
      <t>シヨウリョウタンカ</t>
    </rPh>
    <rPh sb="112" eb="114">
      <t>テキセイ</t>
    </rPh>
    <rPh sb="115" eb="118">
      <t>シヨウリョウ</t>
    </rPh>
    <rPh sb="118" eb="120">
      <t>タンカ</t>
    </rPh>
    <rPh sb="124" eb="125">
      <t>エン</t>
    </rPh>
    <rPh sb="129" eb="130">
      <t>オナ</t>
    </rPh>
    <rPh sb="138" eb="142">
      <t>ルイジダンタイ</t>
    </rPh>
    <rPh sb="143" eb="145">
      <t>ヒカク</t>
    </rPh>
    <rPh sb="148" eb="149">
      <t>タカ</t>
    </rPh>
    <rPh sb="150" eb="152">
      <t>スウチ</t>
    </rPh>
    <rPh sb="160" eb="162">
      <t>シセツ</t>
    </rPh>
    <rPh sb="163" eb="166">
      <t>ロウキュウカ</t>
    </rPh>
    <rPh sb="167" eb="168">
      <t>トモナ</t>
    </rPh>
    <rPh sb="169" eb="171">
      <t>フメイ</t>
    </rPh>
    <rPh sb="171" eb="172">
      <t>スイ</t>
    </rPh>
    <rPh sb="173" eb="175">
      <t>リュウニュウ</t>
    </rPh>
    <rPh sb="176" eb="177">
      <t>オオ</t>
    </rPh>
    <rPh sb="186" eb="188">
      <t>テキセツ</t>
    </rPh>
    <rPh sb="189" eb="191">
      <t>シセツ</t>
    </rPh>
    <rPh sb="192" eb="194">
      <t>イジ</t>
    </rPh>
    <rPh sb="194" eb="196">
      <t>カンリ</t>
    </rPh>
    <rPh sb="197" eb="198">
      <t>モト</t>
    </rPh>
    <rPh sb="206" eb="208">
      <t>シセツ</t>
    </rPh>
    <rPh sb="208" eb="211">
      <t>リヨウリツ</t>
    </rPh>
    <rPh sb="214" eb="216">
      <t>ショリ</t>
    </rPh>
    <rPh sb="216" eb="218">
      <t>クイキ</t>
    </rPh>
    <rPh sb="218" eb="219">
      <t>ナイ</t>
    </rPh>
    <rPh sb="220" eb="222">
      <t>ジンコウ</t>
    </rPh>
    <rPh sb="222" eb="224">
      <t>ゲンショウ</t>
    </rPh>
    <rPh sb="228" eb="232">
      <t>ルイジダンタイ</t>
    </rPh>
    <rPh sb="233" eb="235">
      <t>ヒカク</t>
    </rPh>
    <rPh sb="238" eb="239">
      <t>ヒク</t>
    </rPh>
    <rPh sb="240" eb="242">
      <t>ジョウキョウ</t>
    </rPh>
    <rPh sb="243" eb="244">
      <t>ツヅ</t>
    </rPh>
    <rPh sb="249" eb="251">
      <t>カイゼン</t>
    </rPh>
    <rPh sb="254" eb="257">
      <t>スイセンカ</t>
    </rPh>
    <rPh sb="257" eb="258">
      <t>リツ</t>
    </rPh>
    <rPh sb="260" eb="262">
      <t>コウジョウ</t>
    </rPh>
    <rPh sb="263" eb="265">
      <t>ヒッス</t>
    </rPh>
    <rPh sb="269" eb="270">
      <t>トク</t>
    </rPh>
    <rPh sb="271" eb="273">
      <t>シセツ</t>
    </rPh>
    <rPh sb="273" eb="276">
      <t>リヨウリツ</t>
    </rPh>
    <rPh sb="277" eb="279">
      <t>コウジョウ</t>
    </rPh>
    <rPh sb="280" eb="282">
      <t>キッキン</t>
    </rPh>
    <rPh sb="283" eb="285">
      <t>カダイ</t>
    </rPh>
    <rPh sb="294" eb="297">
      <t>スイセンカ</t>
    </rPh>
    <rPh sb="297" eb="298">
      <t>リツ</t>
    </rPh>
    <rPh sb="299" eb="301">
      <t>コウジョウ</t>
    </rPh>
    <rPh sb="302" eb="304">
      <t>イッソウ</t>
    </rPh>
    <rPh sb="304" eb="305">
      <t>ツト</t>
    </rPh>
    <rPh sb="307" eb="309">
      <t>ヒツヨウ</t>
    </rPh>
    <rPh sb="314" eb="317">
      <t>スイセンカ</t>
    </rPh>
    <rPh sb="317" eb="318">
      <t>リツ</t>
    </rPh>
    <rPh sb="321" eb="322">
      <t>チョウ</t>
    </rPh>
    <rPh sb="322" eb="324">
      <t>タンドク</t>
    </rPh>
    <rPh sb="324" eb="326">
      <t>ジギョウ</t>
    </rPh>
    <rPh sb="329" eb="332">
      <t>スイセンカ</t>
    </rPh>
    <rPh sb="332" eb="334">
      <t>フキュウ</t>
    </rPh>
    <rPh sb="334" eb="336">
      <t>シエン</t>
    </rPh>
    <rPh sb="336" eb="338">
      <t>ジギョウ</t>
    </rPh>
    <rPh sb="338" eb="339">
      <t>トウ</t>
    </rPh>
    <rPh sb="340" eb="342">
      <t>カツヨウ</t>
    </rPh>
    <rPh sb="344" eb="346">
      <t>ネンネン</t>
    </rPh>
    <rPh sb="346" eb="347">
      <t>スコ</t>
    </rPh>
    <rPh sb="355" eb="357">
      <t>ジョウショウ</t>
    </rPh>
    <rPh sb="357" eb="359">
      <t>ケイコウ</t>
    </rPh>
    <rPh sb="367" eb="369">
      <t>ルイジ</t>
    </rPh>
    <rPh sb="369" eb="371">
      <t>ダンタイ</t>
    </rPh>
    <rPh sb="372" eb="374">
      <t>ヒカク</t>
    </rPh>
    <rPh sb="377" eb="378">
      <t>ヒク</t>
    </rPh>
    <rPh sb="379" eb="381">
      <t>スウチ</t>
    </rPh>
    <rPh sb="390" eb="392">
      <t>コンゴ</t>
    </rPh>
    <rPh sb="393" eb="394">
      <t>サラ</t>
    </rPh>
    <rPh sb="396" eb="398">
      <t>フキュウ</t>
    </rPh>
    <rPh sb="398" eb="400">
      <t>ソクシン</t>
    </rPh>
    <rPh sb="401" eb="402">
      <t>ハカ</t>
    </rPh>
    <rPh sb="406" eb="410">
      <t>ケイモウカツドウ</t>
    </rPh>
    <rPh sb="411" eb="412">
      <t>オコナ</t>
    </rPh>
    <rPh sb="413" eb="415">
      <t>ドリョク</t>
    </rPh>
    <rPh sb="416" eb="418">
      <t>ヒツヨウ</t>
    </rPh>
    <rPh sb="425" eb="427">
      <t>キギョウ</t>
    </rPh>
    <rPh sb="427" eb="428">
      <t>サイ</t>
    </rPh>
    <rPh sb="428" eb="430">
      <t>ザンダカ</t>
    </rPh>
    <rPh sb="430" eb="431">
      <t>タイ</t>
    </rPh>
    <rPh sb="431" eb="433">
      <t>ジギョウ</t>
    </rPh>
    <rPh sb="433" eb="435">
      <t>キボ</t>
    </rPh>
    <rPh sb="435" eb="437">
      <t>ヒリツ</t>
    </rPh>
    <rPh sb="440" eb="442">
      <t>ケンセツ</t>
    </rPh>
    <rPh sb="442" eb="444">
      <t>カイリョウ</t>
    </rPh>
    <rPh sb="444" eb="445">
      <t>トウ</t>
    </rPh>
    <rPh sb="446" eb="448">
      <t>コウジ</t>
    </rPh>
    <rPh sb="449" eb="451">
      <t>ジッシ</t>
    </rPh>
    <rPh sb="459" eb="461">
      <t>レイネン</t>
    </rPh>
    <rPh sb="461" eb="465">
      <t>ゲンショウケイコウ</t>
    </rPh>
    <rPh sb="470" eb="472">
      <t>コンゴ</t>
    </rPh>
    <rPh sb="473" eb="475">
      <t>サイテキ</t>
    </rPh>
    <rPh sb="475" eb="477">
      <t>セイビ</t>
    </rPh>
    <rPh sb="477" eb="479">
      <t>コウソウ</t>
    </rPh>
    <rPh sb="480" eb="482">
      <t>コベツ</t>
    </rPh>
    <rPh sb="482" eb="484">
      <t>シセツ</t>
    </rPh>
    <rPh sb="484" eb="486">
      <t>ケイカク</t>
    </rPh>
    <rPh sb="488" eb="489">
      <t>モト</t>
    </rPh>
    <rPh sb="491" eb="493">
      <t>コウシン</t>
    </rPh>
    <rPh sb="493" eb="495">
      <t>ジギョウ</t>
    </rPh>
    <rPh sb="496" eb="498">
      <t>ジッシ</t>
    </rPh>
    <rPh sb="499" eb="501">
      <t>ミコ</t>
    </rPh>
    <rPh sb="507" eb="509">
      <t>キギョウ</t>
    </rPh>
    <rPh sb="509" eb="510">
      <t>サイ</t>
    </rPh>
    <rPh sb="510" eb="512">
      <t>ザンダカ</t>
    </rPh>
    <rPh sb="513" eb="515">
      <t>ゾウカ</t>
    </rPh>
    <rPh sb="517" eb="520">
      <t>カノウセイ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</si>
</sst>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AD-477E-976B-F82DA1E375C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EDAD-477E-976B-F82DA1E375C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32.229999999999997</c:v>
                </c:pt>
                <c:pt idx="1">
                  <c:v>33.75</c:v>
                </c:pt>
                <c:pt idx="2">
                  <c:v>35.89</c:v>
                </c:pt>
                <c:pt idx="3">
                  <c:v>36.58</c:v>
                </c:pt>
                <c:pt idx="4">
                  <c:v>35.47</c:v>
                </c:pt>
              </c:numCache>
            </c:numRef>
          </c:val>
          <c:extLst>
            <c:ext xmlns:c16="http://schemas.microsoft.com/office/drawing/2014/chart" uri="{C3380CC4-5D6E-409C-BE32-E72D297353CC}">
              <c16:uniqueId val="{00000000-0D24-4500-84BD-88823130B3E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0D24-4500-84BD-88823130B3E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68.989999999999995</c:v>
                </c:pt>
                <c:pt idx="1">
                  <c:v>70.73</c:v>
                </c:pt>
                <c:pt idx="2">
                  <c:v>71.56</c:v>
                </c:pt>
                <c:pt idx="3">
                  <c:v>73.69</c:v>
                </c:pt>
                <c:pt idx="4">
                  <c:v>74.400000000000006</c:v>
                </c:pt>
              </c:numCache>
            </c:numRef>
          </c:val>
          <c:extLst>
            <c:ext xmlns:c16="http://schemas.microsoft.com/office/drawing/2014/chart" uri="{C3380CC4-5D6E-409C-BE32-E72D297353CC}">
              <c16:uniqueId val="{00000000-718A-4692-876E-99D60F0E91B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718A-4692-876E-99D60F0E91B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84.94</c:v>
                </c:pt>
                <c:pt idx="1">
                  <c:v>88.05</c:v>
                </c:pt>
                <c:pt idx="2">
                  <c:v>87.49</c:v>
                </c:pt>
                <c:pt idx="3">
                  <c:v>85.89</c:v>
                </c:pt>
                <c:pt idx="4">
                  <c:v>82.49</c:v>
                </c:pt>
              </c:numCache>
            </c:numRef>
          </c:val>
          <c:extLst>
            <c:ext xmlns:c16="http://schemas.microsoft.com/office/drawing/2014/chart" uri="{C3380CC4-5D6E-409C-BE32-E72D297353CC}">
              <c16:uniqueId val="{00000000-7E94-4A45-81DE-DE0E603D60B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94-4A45-81DE-DE0E603D60B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2E-4E21-B2F5-932FB4D67DF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2E-4E21-B2F5-932FB4D67DF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68-4A8F-B473-0CA5C5C7A50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68-4A8F-B473-0CA5C5C7A50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60-417E-9C93-6737FDAB0C6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60-417E-9C93-6737FDAB0C6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48-47DF-A696-A406F78814F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48-47DF-A696-A406F78814F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1515.34</c:v>
                </c:pt>
                <c:pt idx="1">
                  <c:v>4462.5200000000004</c:v>
                </c:pt>
                <c:pt idx="2">
                  <c:v>4122.93</c:v>
                </c:pt>
                <c:pt idx="3">
                  <c:v>3931.05</c:v>
                </c:pt>
                <c:pt idx="4">
                  <c:v>3540.28</c:v>
                </c:pt>
              </c:numCache>
            </c:numRef>
          </c:val>
          <c:extLst>
            <c:ext xmlns:c16="http://schemas.microsoft.com/office/drawing/2014/chart" uri="{C3380CC4-5D6E-409C-BE32-E72D297353CC}">
              <c16:uniqueId val="{00000000-ED92-4F88-824B-F5912E0A062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ED92-4F88-824B-F5912E0A062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44.08</c:v>
                </c:pt>
                <c:pt idx="1">
                  <c:v>48.09</c:v>
                </c:pt>
                <c:pt idx="2">
                  <c:v>99.51</c:v>
                </c:pt>
                <c:pt idx="3">
                  <c:v>98.88</c:v>
                </c:pt>
                <c:pt idx="4">
                  <c:v>100</c:v>
                </c:pt>
              </c:numCache>
            </c:numRef>
          </c:val>
          <c:extLst>
            <c:ext xmlns:c16="http://schemas.microsoft.com/office/drawing/2014/chart" uri="{C3380CC4-5D6E-409C-BE32-E72D297353CC}">
              <c16:uniqueId val="{00000000-EAE5-4C6F-95B1-6EA8E016B49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EAE5-4C6F-95B1-6EA8E016B49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332.78</c:v>
                </c:pt>
                <c:pt idx="1">
                  <c:v>302.36</c:v>
                </c:pt>
                <c:pt idx="2">
                  <c:v>150</c:v>
                </c:pt>
                <c:pt idx="3">
                  <c:v>150.13999999999999</c:v>
                </c:pt>
                <c:pt idx="4">
                  <c:v>152.59</c:v>
                </c:pt>
              </c:numCache>
            </c:numRef>
          </c:val>
          <c:extLst>
            <c:ext xmlns:c16="http://schemas.microsoft.com/office/drawing/2014/chart" uri="{C3380CC4-5D6E-409C-BE32-E72D297353CC}">
              <c16:uniqueId val="{00000000-5277-4CD2-9F03-E9614CC16F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5277-4CD2-9F03-E9614CC16F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E67" zoomScale="130" zoomScaleNormal="13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葛巻町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6017</v>
      </c>
      <c r="AM8" s="51"/>
      <c r="AN8" s="51"/>
      <c r="AO8" s="51"/>
      <c r="AP8" s="51"/>
      <c r="AQ8" s="51"/>
      <c r="AR8" s="51"/>
      <c r="AS8" s="51"/>
      <c r="AT8" s="46">
        <f>データ!T6</f>
        <v>434.96</v>
      </c>
      <c r="AU8" s="46"/>
      <c r="AV8" s="46"/>
      <c r="AW8" s="46"/>
      <c r="AX8" s="46"/>
      <c r="AY8" s="46"/>
      <c r="AZ8" s="46"/>
      <c r="BA8" s="46"/>
      <c r="BB8" s="46">
        <f>データ!U6</f>
        <v>13.83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31.63</v>
      </c>
      <c r="Q10" s="46"/>
      <c r="R10" s="46"/>
      <c r="S10" s="46"/>
      <c r="T10" s="46"/>
      <c r="U10" s="46"/>
      <c r="V10" s="46"/>
      <c r="W10" s="46">
        <f>データ!Q6</f>
        <v>83.88</v>
      </c>
      <c r="X10" s="46"/>
      <c r="Y10" s="46"/>
      <c r="Z10" s="46"/>
      <c r="AA10" s="46"/>
      <c r="AB10" s="46"/>
      <c r="AC10" s="46"/>
      <c r="AD10" s="51">
        <f>データ!R6</f>
        <v>1650</v>
      </c>
      <c r="AE10" s="51"/>
      <c r="AF10" s="51"/>
      <c r="AG10" s="51"/>
      <c r="AH10" s="51"/>
      <c r="AI10" s="51"/>
      <c r="AJ10" s="51"/>
      <c r="AK10" s="2"/>
      <c r="AL10" s="51">
        <f>データ!V6</f>
        <v>1879</v>
      </c>
      <c r="AM10" s="51"/>
      <c r="AN10" s="51"/>
      <c r="AO10" s="51"/>
      <c r="AP10" s="51"/>
      <c r="AQ10" s="51"/>
      <c r="AR10" s="51"/>
      <c r="AS10" s="51"/>
      <c r="AT10" s="46">
        <f>データ!W6</f>
        <v>0.67</v>
      </c>
      <c r="AU10" s="46"/>
      <c r="AV10" s="46"/>
      <c r="AW10" s="46"/>
      <c r="AX10" s="46"/>
      <c r="AY10" s="46"/>
      <c r="AZ10" s="46"/>
      <c r="BA10" s="46"/>
      <c r="BB10" s="46">
        <f>データ!X6</f>
        <v>2804.48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qOwSUzFnIl5g6cPqlJK5Z5PoerCwvZKXje4SDl6t3oN6EwVSoazyXb+7ZuO3icvX4qbUrT+i9+w7ZE8xPqTJsw==" saltValue="1nMYtvV5Ko1R39Pyseas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33022</v>
      </c>
      <c r="D6" s="33">
        <f t="shared" si="3"/>
        <v>47</v>
      </c>
      <c r="E6" s="33">
        <f t="shared" si="3"/>
        <v>17</v>
      </c>
      <c r="F6" s="33">
        <f t="shared" si="3"/>
        <v>5</v>
      </c>
      <c r="G6" s="33">
        <f t="shared" si="3"/>
        <v>0</v>
      </c>
      <c r="H6" s="33" t="str">
        <f t="shared" si="3"/>
        <v>岩手県　葛巻町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31.63</v>
      </c>
      <c r="Q6" s="34">
        <f t="shared" si="3"/>
        <v>83.88</v>
      </c>
      <c r="R6" s="34">
        <f t="shared" si="3"/>
        <v>1650</v>
      </c>
      <c r="S6" s="34">
        <f t="shared" si="3"/>
        <v>6017</v>
      </c>
      <c r="T6" s="34">
        <f t="shared" si="3"/>
        <v>434.96</v>
      </c>
      <c r="U6" s="34">
        <f t="shared" si="3"/>
        <v>13.83</v>
      </c>
      <c r="V6" s="34">
        <f t="shared" si="3"/>
        <v>1879</v>
      </c>
      <c r="W6" s="34">
        <f t="shared" si="3"/>
        <v>0.67</v>
      </c>
      <c r="X6" s="34">
        <f t="shared" si="3"/>
        <v>2804.48</v>
      </c>
      <c r="Y6" s="35">
        <f>IF(Y7="",NA(),Y7)</f>
        <v>84.94</v>
      </c>
      <c r="Z6" s="35">
        <f t="shared" ref="Z6:AH6" si="4">IF(Z7="",NA(),Z7)</f>
        <v>88.05</v>
      </c>
      <c r="AA6" s="35">
        <f t="shared" si="4"/>
        <v>87.49</v>
      </c>
      <c r="AB6" s="35">
        <f t="shared" si="4"/>
        <v>85.89</v>
      </c>
      <c r="AC6" s="35">
        <f t="shared" si="4"/>
        <v>82.49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1515.34</v>
      </c>
      <c r="BG6" s="35">
        <f t="shared" ref="BG6:BO6" si="7">IF(BG7="",NA(),BG7)</f>
        <v>4462.5200000000004</v>
      </c>
      <c r="BH6" s="35">
        <f t="shared" si="7"/>
        <v>4122.93</v>
      </c>
      <c r="BI6" s="35">
        <f t="shared" si="7"/>
        <v>3931.05</v>
      </c>
      <c r="BJ6" s="35">
        <f t="shared" si="7"/>
        <v>3540.28</v>
      </c>
      <c r="BK6" s="35">
        <f t="shared" si="7"/>
        <v>1081.8</v>
      </c>
      <c r="BL6" s="35">
        <f t="shared" si="7"/>
        <v>974.93</v>
      </c>
      <c r="BM6" s="35">
        <f t="shared" si="7"/>
        <v>855.8</v>
      </c>
      <c r="BN6" s="35">
        <f t="shared" si="7"/>
        <v>789.46</v>
      </c>
      <c r="BO6" s="35">
        <f t="shared" si="7"/>
        <v>826.83</v>
      </c>
      <c r="BP6" s="34" t="str">
        <f>IF(BP7="","",IF(BP7="-","【-】","【"&amp;SUBSTITUTE(TEXT(BP7,"#,##0.00"),"-","△")&amp;"】"))</f>
        <v>【765.47】</v>
      </c>
      <c r="BQ6" s="35">
        <f>IF(BQ7="",NA(),BQ7)</f>
        <v>44.08</v>
      </c>
      <c r="BR6" s="35">
        <f t="shared" ref="BR6:BZ6" si="8">IF(BR7="",NA(),BR7)</f>
        <v>48.09</v>
      </c>
      <c r="BS6" s="35">
        <f t="shared" si="8"/>
        <v>99.51</v>
      </c>
      <c r="BT6" s="35">
        <f t="shared" si="8"/>
        <v>98.88</v>
      </c>
      <c r="BU6" s="35">
        <f t="shared" si="8"/>
        <v>100</v>
      </c>
      <c r="BV6" s="35">
        <f t="shared" si="8"/>
        <v>52.19</v>
      </c>
      <c r="BW6" s="35">
        <f t="shared" si="8"/>
        <v>55.32</v>
      </c>
      <c r="BX6" s="35">
        <f t="shared" si="8"/>
        <v>59.8</v>
      </c>
      <c r="BY6" s="35">
        <f t="shared" si="8"/>
        <v>57.77</v>
      </c>
      <c r="BZ6" s="35">
        <f t="shared" si="8"/>
        <v>57.31</v>
      </c>
      <c r="CA6" s="34" t="str">
        <f>IF(CA7="","",IF(CA7="-","【-】","【"&amp;SUBSTITUTE(TEXT(CA7,"#,##0.00"),"-","△")&amp;"】"))</f>
        <v>【59.59】</v>
      </c>
      <c r="CB6" s="35">
        <f>IF(CB7="",NA(),CB7)</f>
        <v>332.78</v>
      </c>
      <c r="CC6" s="35">
        <f t="shared" ref="CC6:CK6" si="9">IF(CC7="",NA(),CC7)</f>
        <v>302.36</v>
      </c>
      <c r="CD6" s="35">
        <f t="shared" si="9"/>
        <v>150</v>
      </c>
      <c r="CE6" s="35">
        <f t="shared" si="9"/>
        <v>150.13999999999999</v>
      </c>
      <c r="CF6" s="35">
        <f t="shared" si="9"/>
        <v>152.59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32.229999999999997</v>
      </c>
      <c r="CN6" s="35">
        <f t="shared" ref="CN6:CV6" si="10">IF(CN7="",NA(),CN7)</f>
        <v>33.75</v>
      </c>
      <c r="CO6" s="35">
        <f t="shared" si="10"/>
        <v>35.89</v>
      </c>
      <c r="CP6" s="35">
        <f t="shared" si="10"/>
        <v>36.58</v>
      </c>
      <c r="CQ6" s="35">
        <f t="shared" si="10"/>
        <v>35.47</v>
      </c>
      <c r="CR6" s="35">
        <f t="shared" si="10"/>
        <v>52.31</v>
      </c>
      <c r="CS6" s="35">
        <f t="shared" si="10"/>
        <v>60.65</v>
      </c>
      <c r="CT6" s="35">
        <f t="shared" si="10"/>
        <v>51.75</v>
      </c>
      <c r="CU6" s="35">
        <f t="shared" si="10"/>
        <v>50.68</v>
      </c>
      <c r="CV6" s="35">
        <f t="shared" si="10"/>
        <v>50.14</v>
      </c>
      <c r="CW6" s="34" t="str">
        <f>IF(CW7="","",IF(CW7="-","【-】","【"&amp;SUBSTITUTE(TEXT(CW7,"#,##0.00"),"-","△")&amp;"】"))</f>
        <v>【51.30】</v>
      </c>
      <c r="CX6" s="35">
        <f>IF(CX7="",NA(),CX7)</f>
        <v>68.989999999999995</v>
      </c>
      <c r="CY6" s="35">
        <f t="shared" ref="CY6:DG6" si="11">IF(CY7="",NA(),CY7)</f>
        <v>70.73</v>
      </c>
      <c r="CZ6" s="35">
        <f t="shared" si="11"/>
        <v>71.56</v>
      </c>
      <c r="DA6" s="35">
        <f t="shared" si="11"/>
        <v>73.69</v>
      </c>
      <c r="DB6" s="35">
        <f t="shared" si="11"/>
        <v>74.400000000000006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33022</v>
      </c>
      <c r="D7" s="37">
        <v>47</v>
      </c>
      <c r="E7" s="37">
        <v>17</v>
      </c>
      <c r="F7" s="37">
        <v>5</v>
      </c>
      <c r="G7" s="37">
        <v>0</v>
      </c>
      <c r="H7" s="37" t="s">
        <v>98</v>
      </c>
      <c r="I7" s="37" t="s">
        <v>99</v>
      </c>
      <c r="J7" s="37" t="s">
        <v>100</v>
      </c>
      <c r="K7" s="37" t="s">
        <v>101</v>
      </c>
      <c r="L7" s="37" t="s">
        <v>102</v>
      </c>
      <c r="M7" s="37" t="s">
        <v>103</v>
      </c>
      <c r="N7" s="38" t="s">
        <v>104</v>
      </c>
      <c r="O7" s="38" t="s">
        <v>105</v>
      </c>
      <c r="P7" s="38">
        <v>31.63</v>
      </c>
      <c r="Q7" s="38">
        <v>83.88</v>
      </c>
      <c r="R7" s="38">
        <v>1650</v>
      </c>
      <c r="S7" s="38">
        <v>6017</v>
      </c>
      <c r="T7" s="38">
        <v>434.96</v>
      </c>
      <c r="U7" s="38">
        <v>13.83</v>
      </c>
      <c r="V7" s="38">
        <v>1879</v>
      </c>
      <c r="W7" s="38">
        <v>0.67</v>
      </c>
      <c r="X7" s="38">
        <v>2804.48</v>
      </c>
      <c r="Y7" s="38">
        <v>84.94</v>
      </c>
      <c r="Z7" s="38">
        <v>88.05</v>
      </c>
      <c r="AA7" s="38">
        <v>87.49</v>
      </c>
      <c r="AB7" s="38">
        <v>85.89</v>
      </c>
      <c r="AC7" s="38">
        <v>82.49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1515.34</v>
      </c>
      <c r="BG7" s="38">
        <v>4462.5200000000004</v>
      </c>
      <c r="BH7" s="38">
        <v>4122.93</v>
      </c>
      <c r="BI7" s="38">
        <v>3931.05</v>
      </c>
      <c r="BJ7" s="38">
        <v>3540.28</v>
      </c>
      <c r="BK7" s="38">
        <v>1081.8</v>
      </c>
      <c r="BL7" s="38">
        <v>974.93</v>
      </c>
      <c r="BM7" s="38">
        <v>855.8</v>
      </c>
      <c r="BN7" s="38">
        <v>789.46</v>
      </c>
      <c r="BO7" s="38">
        <v>826.83</v>
      </c>
      <c r="BP7" s="38">
        <v>765.47</v>
      </c>
      <c r="BQ7" s="38">
        <v>44.08</v>
      </c>
      <c r="BR7" s="38">
        <v>48.09</v>
      </c>
      <c r="BS7" s="38">
        <v>99.51</v>
      </c>
      <c r="BT7" s="38">
        <v>98.88</v>
      </c>
      <c r="BU7" s="38">
        <v>100</v>
      </c>
      <c r="BV7" s="38">
        <v>52.19</v>
      </c>
      <c r="BW7" s="38">
        <v>55.32</v>
      </c>
      <c r="BX7" s="38">
        <v>59.8</v>
      </c>
      <c r="BY7" s="38">
        <v>57.77</v>
      </c>
      <c r="BZ7" s="38">
        <v>57.31</v>
      </c>
      <c r="CA7" s="38">
        <v>59.59</v>
      </c>
      <c r="CB7" s="38">
        <v>332.78</v>
      </c>
      <c r="CC7" s="38">
        <v>302.36</v>
      </c>
      <c r="CD7" s="38">
        <v>150</v>
      </c>
      <c r="CE7" s="38">
        <v>150.13999999999999</v>
      </c>
      <c r="CF7" s="38">
        <v>152.59</v>
      </c>
      <c r="CG7" s="38">
        <v>296.14</v>
      </c>
      <c r="CH7" s="38">
        <v>283.17</v>
      </c>
      <c r="CI7" s="38">
        <v>263.76</v>
      </c>
      <c r="CJ7" s="38">
        <v>274.35000000000002</v>
      </c>
      <c r="CK7" s="38">
        <v>273.52</v>
      </c>
      <c r="CL7" s="38">
        <v>257.86</v>
      </c>
      <c r="CM7" s="38">
        <v>32.229999999999997</v>
      </c>
      <c r="CN7" s="38">
        <v>33.75</v>
      </c>
      <c r="CO7" s="38">
        <v>35.89</v>
      </c>
      <c r="CP7" s="38">
        <v>36.58</v>
      </c>
      <c r="CQ7" s="38">
        <v>35.47</v>
      </c>
      <c r="CR7" s="38">
        <v>52.31</v>
      </c>
      <c r="CS7" s="38">
        <v>60.65</v>
      </c>
      <c r="CT7" s="38">
        <v>51.75</v>
      </c>
      <c r="CU7" s="38">
        <v>50.68</v>
      </c>
      <c r="CV7" s="38">
        <v>50.14</v>
      </c>
      <c r="CW7" s="38">
        <v>51.3</v>
      </c>
      <c r="CX7" s="38">
        <v>68.989999999999995</v>
      </c>
      <c r="CY7" s="38">
        <v>70.73</v>
      </c>
      <c r="CZ7" s="38">
        <v>71.56</v>
      </c>
      <c r="DA7" s="38">
        <v>73.69</v>
      </c>
      <c r="DB7" s="38">
        <v>74.400000000000006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2021-01-26T01:55:02Z</cp:lastPrinted>
  <dcterms:created xsi:type="dcterms:W3CDTF">2020-12-04T02:59:39Z</dcterms:created>
  <dcterms:modified xsi:type="dcterms:W3CDTF">2021-01-26T01:55:04Z</dcterms:modified>
  <cp:category/>
</cp:coreProperties>
</file>