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2\06_市町村等回答\15_雫石町\"/>
    </mc:Choice>
  </mc:AlternateContent>
  <workbookProtection workbookAlgorithmName="SHA-512" workbookHashValue="b/kI3AUBWUHtm6N09NqK2q4e+HJSlOkOlEulOZcI1gAQBfmPbFeKbHQxpOk7uZ4bMy0qPD46sw65wsKPu6fh1w==" workbookSaltValue="9oU2jAVORkGlG8Hn0zvRZw==" workbookSpinCount="100000" lockStructure="1"/>
  <bookViews>
    <workbookView xWindow="0" yWindow="0" windowWidth="28800" windowHeight="123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<sst xmlns="http://schemas.openxmlformats.org/spreadsheetml/2006/main" count="228" uniqueCount="115">
  <si>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</si>
  <si>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</si>
  <si>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</si>
  <si>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</si>
  <si>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</si>
  <si>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</si>
  <si>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</si>
  <si>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</si>
  <si>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</si>
  <si>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</si>
  <si>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</si>
  <si>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</si>
  <si>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</si>
  <si>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</si>
  <si>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</si>
  <si>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</si>
  <si>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</si>
  <si>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</si>
  <si>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</si>
  <si>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</si>
  <si>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</si>
  <si>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</si>
  <si>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</si>
  <si>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</si>
  <si>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</si>
  <si>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</si>
  <si>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</si>
  <si>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</si>
  <si>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</si>
  <si>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</si>
  <si>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</si>
  <si>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</si>
  <si>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</si>
  <si>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</si>
  <si>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</si>
  <si>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</si>
  <si>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</si>
  <si>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</si>
  <si>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</si>
  <si>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</si>
  <si>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</si>
  <si>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</si>
  <si>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</si>
  <si>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</si>
  <si>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</si>
  <si>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</si>
  <si>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</si>
  <si>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</si>
  <si>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</si>
  <si>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</si>
  <si>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</si>
  <si>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</si>
  <si>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</si>
  <si>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</si>
  <si>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</si>
  <si>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</si>
  <si>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</si>
  <si>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</si>
  <si>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</si>
  <si>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</si>
  <si>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</si>
  <si>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</si>
  <si>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</si>
  <si>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</si>
  <si>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</si>
  <si>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</si>
  <si>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</si>
  <si>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</si>
  <si>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</si>
  <si>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</si>
  <si>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</si>
  <si>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</si>
  <si>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</si>
  <si>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</si>
  <si>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</si>
  <si>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</si>
  <si>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</si>
  <si>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</si>
  <si>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</si>
  <si>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</si>
  <si>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</si>
  <si>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</si>
  <si>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</si>
  <si>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</si>
  <si>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</si>
  <si>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</si>
  <si>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</si>
  <si>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</si>
  <si>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</si>
  <si>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</si>
  <si>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</si>
  <si>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</si>
  <si>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</si>
  <si>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雫石町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</si>
  <si>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</si>
  <si>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</si>
  <si>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</si>
  <si>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</si>
  <si>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</si>
  <si>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</si>
  <si>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</si>
  <si>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</si>
  <si>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</si>
  <si>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</si>
  <si>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</si>
  <si>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</si>
  <si>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</si>
  <si>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</si>
  <si>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</si>
  <si>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</si>
  <si>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</si>
  <si>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</si>
  <si>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①有形固定資産減価償却率は、類似団体平均値と同程度となっており、法定耐用年数に近い資産が多いことが読み取れます。
②管路経年化率は、類似団体平均値より高い数値となっているため、計画的な更新が必要と考えられます。
③管路更新率は、昨年は０．１６％であったが、橋梁架替工事に伴う添架管路布設替工事が終了し管路更新を実施出来たので今回は０．２１％となり0.05ポイント改善しています。</t>
    <rPh sb="75" eb="76">
      <t>タカ</t>
    </rPh>
    <rPh sb="150" eb="152">
      <t>カンロ</t>
    </rPh>
    <rPh sb="152" eb="154">
      <t>コウシン</t>
    </rPh>
    <rPh sb="155" eb="157">
      <t>ジッシ</t>
    </rPh>
    <rPh sb="157" eb="159">
      <t>デキ</t>
    </rPh>
    <rPh sb="181" eb="183">
      <t>カイゼン</t>
    </rPh>
    <phoneticPr fontId="4"/>
  </si>
  <si>
    <t>　経営の健全性については、類似団体と比較して概ね良好な数値であり、健全性が保たれていると言えますが、今後の社会構造の変化による料金収入の減少に加えて、施設の更新需要に対応し、安定経営を行うため、料金改定や施設の見直しを含めた計画的な更新を行っていく必要があります。
　そのため、令和２年度に水道ビジョンおよび経営戦略を策定するなかで、施設の統廃合や料金改定に向けた検討を進めます。</t>
    <rPh sb="1" eb="3">
      <t>ケイエイ</t>
    </rPh>
    <rPh sb="4" eb="7">
      <t>ケンゼンセイ</t>
    </rPh>
    <rPh sb="13" eb="15">
      <t>ルイジ</t>
    </rPh>
    <rPh sb="15" eb="17">
      <t>ダンタイ</t>
    </rPh>
    <rPh sb="18" eb="20">
      <t>ヒカク</t>
    </rPh>
    <rPh sb="22" eb="23">
      <t>オオム</t>
    </rPh>
    <rPh sb="24" eb="26">
      <t>リョウコウ</t>
    </rPh>
    <rPh sb="27" eb="29">
      <t>スウチ</t>
    </rPh>
    <rPh sb="33" eb="36">
      <t>ケンゼンセイ</t>
    </rPh>
    <rPh sb="37" eb="38">
      <t>タモ</t>
    </rPh>
    <rPh sb="44" eb="45">
      <t>イ</t>
    </rPh>
    <rPh sb="50" eb="52">
      <t>コンゴ</t>
    </rPh>
    <rPh sb="53" eb="55">
      <t>シャカイ</t>
    </rPh>
    <rPh sb="55" eb="57">
      <t>コウゾウ</t>
    </rPh>
    <rPh sb="58" eb="60">
      <t>ヘンカ</t>
    </rPh>
    <rPh sb="63" eb="65">
      <t>リョウキン</t>
    </rPh>
    <rPh sb="65" eb="67">
      <t>シュウニュウ</t>
    </rPh>
    <rPh sb="68" eb="70">
      <t>ゲンショウ</t>
    </rPh>
    <rPh sb="71" eb="72">
      <t>クワ</t>
    </rPh>
    <rPh sb="75" eb="77">
      <t>シセツ</t>
    </rPh>
    <rPh sb="78" eb="80">
      <t>コウシン</t>
    </rPh>
    <rPh sb="80" eb="82">
      <t>ジュヨウ</t>
    </rPh>
    <rPh sb="83" eb="85">
      <t>タイオウ</t>
    </rPh>
    <rPh sb="87" eb="89">
      <t>アンテイ</t>
    </rPh>
    <rPh sb="89" eb="91">
      <t>ケイエイ</t>
    </rPh>
    <rPh sb="92" eb="93">
      <t>オコナ</t>
    </rPh>
    <rPh sb="97" eb="99">
      <t>リョウキン</t>
    </rPh>
    <rPh sb="99" eb="101">
      <t>カイテイ</t>
    </rPh>
    <rPh sb="102" eb="104">
      <t>シセツ</t>
    </rPh>
    <rPh sb="105" eb="107">
      <t>ミナオ</t>
    </rPh>
    <rPh sb="109" eb="110">
      <t>フク</t>
    </rPh>
    <rPh sb="112" eb="115">
      <t>ケイカクテキ</t>
    </rPh>
    <rPh sb="116" eb="118">
      <t>コウシン</t>
    </rPh>
    <rPh sb="119" eb="120">
      <t>オコナ</t>
    </rPh>
    <rPh sb="124" eb="126">
      <t>ヒツヨウ</t>
    </rPh>
    <rPh sb="139" eb="141">
      <t>レイワ</t>
    </rPh>
    <rPh sb="142" eb="143">
      <t>ネン</t>
    </rPh>
    <rPh sb="143" eb="144">
      <t>ド</t>
    </rPh>
    <rPh sb="145" eb="147">
      <t>スイドウ</t>
    </rPh>
    <rPh sb="154" eb="158">
      <t>ケイエイセンリャク</t>
    </rPh>
    <rPh sb="159" eb="161">
      <t>サクテイ</t>
    </rPh>
    <rPh sb="167" eb="169">
      <t>シセツ</t>
    </rPh>
    <rPh sb="170" eb="173">
      <t>トウハイゴウ</t>
    </rPh>
    <rPh sb="174" eb="176">
      <t>リョウキン</t>
    </rPh>
    <rPh sb="176" eb="178">
      <t>カイテイ</t>
    </rPh>
    <rPh sb="179" eb="180">
      <t>ム</t>
    </rPh>
    <rPh sb="182" eb="184">
      <t>ケントウ</t>
    </rPh>
    <rPh sb="185" eb="186">
      <t>スス</t>
    </rPh>
    <phoneticPr fontId="4"/>
  </si>
  <si>
    <t>①経常収支比率は、令和元年度は100％を上回っていますが、年々減少傾向にあり経営改善が必要です。
②累積欠損金比率も、０％であり、起債の新規発行を抑制しています。
③流動比率は類似団体と比較して、おおむね良好な数値で推移しています。
④企業債残高対給水収益比率も低い水準であることから、料金収入にたいする債務返済の負担は低いことを示しています。
⑤料金回収率が類似団体平均より低くなっているこに加え、100％を切っていることから、料金収入が十分ではないと言えます。
⑥給水原価が類似団体平均値より高くなっていることから、適切な料金収入の確保や維持管理費の削減といった経営改善が必要と考えられます。
⑦施設利用率は、類似団体と比較して高い傾向にあり効率的な施設利用となっています。
⑧有収率は、類似団体平均値よりかなり低いが、昨年度より0.48ポイント上昇しており、主要管路が主に塩化ビニル管である統合した簡易水道の配水管を更新していることが影響していると考えられる。</t>
    <rPh sb="1" eb="3">
      <t>ケイジョウ</t>
    </rPh>
    <rPh sb="3" eb="5">
      <t>シュウシ</t>
    </rPh>
    <rPh sb="5" eb="7">
      <t>ヒリツ</t>
    </rPh>
    <rPh sb="9" eb="11">
      <t>レイワ</t>
    </rPh>
    <rPh sb="11" eb="13">
      <t>ガンネン</t>
    </rPh>
    <rPh sb="13" eb="14">
      <t>ド</t>
    </rPh>
    <rPh sb="20" eb="22">
      <t>ウワマワ</t>
    </rPh>
    <rPh sb="38" eb="40">
      <t>ケイエイ</t>
    </rPh>
    <rPh sb="40" eb="42">
      <t>カイゼン</t>
    </rPh>
    <rPh sb="43" eb="45">
      <t>ヒツヨウ</t>
    </rPh>
    <rPh sb="108" eb="110">
      <t>スイイ</t>
    </rPh>
    <rPh sb="143" eb="145">
      <t>リョウキン</t>
    </rPh>
    <rPh sb="145" eb="147">
      <t>シュウニュウ</t>
    </rPh>
    <rPh sb="152" eb="154">
      <t>サイム</t>
    </rPh>
    <rPh sb="154" eb="156">
      <t>ヘンサイ</t>
    </rPh>
    <rPh sb="157" eb="159">
      <t>フタン</t>
    </rPh>
    <rPh sb="160" eb="161">
      <t>ヒク</t>
    </rPh>
    <rPh sb="165" eb="166">
      <t>シメ</t>
    </rPh>
    <rPh sb="174" eb="176">
      <t>リョウキン</t>
    </rPh>
    <rPh sb="176" eb="178">
      <t>カイシュウ</t>
    </rPh>
    <rPh sb="178" eb="179">
      <t>リツ</t>
    </rPh>
    <rPh sb="180" eb="182">
      <t>ルイジ</t>
    </rPh>
    <rPh sb="182" eb="184">
      <t>ダンタイ</t>
    </rPh>
    <rPh sb="184" eb="186">
      <t>ヘイキン</t>
    </rPh>
    <rPh sb="188" eb="189">
      <t>ヒク</t>
    </rPh>
    <rPh sb="197" eb="198">
      <t>クワ</t>
    </rPh>
    <rPh sb="205" eb="206">
      <t>キ</t>
    </rPh>
    <rPh sb="215" eb="217">
      <t>リョウキン</t>
    </rPh>
    <rPh sb="217" eb="219">
      <t>シュウニュウ</t>
    </rPh>
    <rPh sb="220" eb="222">
      <t>ジュウブン</t>
    </rPh>
    <rPh sb="227" eb="228">
      <t>イ</t>
    </rPh>
    <rPh sb="239" eb="241">
      <t>ルイジ</t>
    </rPh>
    <rPh sb="241" eb="243">
      <t>ダンタイ</t>
    </rPh>
    <rPh sb="243" eb="246">
      <t>ヘイキンチ</t>
    </rPh>
    <rPh sb="248" eb="249">
      <t>タカ</t>
    </rPh>
    <rPh sb="260" eb="262">
      <t>テキセツ</t>
    </rPh>
    <rPh sb="263" eb="265">
      <t>リョウキン</t>
    </rPh>
    <rPh sb="265" eb="267">
      <t>シュウニュウ</t>
    </rPh>
    <rPh sb="268" eb="270">
      <t>カクホ</t>
    </rPh>
    <rPh sb="271" eb="273">
      <t>イジ</t>
    </rPh>
    <rPh sb="273" eb="275">
      <t>カンリ</t>
    </rPh>
    <rPh sb="275" eb="276">
      <t>ヒ</t>
    </rPh>
    <rPh sb="277" eb="279">
      <t>サクゲン</t>
    </rPh>
    <rPh sb="283" eb="285">
      <t>ケイエイ</t>
    </rPh>
    <rPh sb="285" eb="287">
      <t>カイゼン</t>
    </rPh>
    <rPh sb="288" eb="290">
      <t>ヒツヨウ</t>
    </rPh>
    <rPh sb="291" eb="292">
      <t>カンガ</t>
    </rPh>
    <rPh sb="300" eb="302">
      <t>シセツ</t>
    </rPh>
    <rPh sb="302" eb="304">
      <t>リヨウ</t>
    </rPh>
    <rPh sb="304" eb="305">
      <t>リツ</t>
    </rPh>
    <rPh sb="307" eb="309">
      <t>ルイジ</t>
    </rPh>
    <rPh sb="309" eb="311">
      <t>ダンタイ</t>
    </rPh>
    <rPh sb="312" eb="314">
      <t>ヒカク</t>
    </rPh>
    <rPh sb="316" eb="317">
      <t>タカ</t>
    </rPh>
    <rPh sb="318" eb="320">
      <t>ケイコウ</t>
    </rPh>
    <rPh sb="323" eb="326">
      <t>コウリツテキ</t>
    </rPh>
    <rPh sb="327" eb="329">
      <t>シセツ</t>
    </rPh>
    <rPh sb="329" eb="331">
      <t>リヨウ</t>
    </rPh>
    <rPh sb="375" eb="377">
      <t>ジョウショウ</t>
    </rPh>
    <rPh sb="407" eb="410">
      <t>ハイスイカン</t>
    </rPh>
    <rPh sb="411" eb="413">
      <t>コウシン</t>
    </rPh>
    <rPh sb="420" eb="422">
      <t>エイキョウ</t>
    </rPh>
    <rPh sb="427" eb="42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</si>
</sst>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0.16</c:v>
                </c:pt>
                <c:pt idx="2">
                  <c:v>0.36</c:v>
                </c:pt>
                <c:pt idx="3">
                  <c:v>0.16</c:v>
                </c:pt>
                <c:pt idx="4">
                  <c:v>0.21</c:v>
                </c:pt>
              </c:numCache>
            </c:numRef>
          </c:val>
          <c:extLst>
            <c:ext xmlns:c16="http://schemas.microsoft.com/office/drawing/2014/chart" uri="{C3380CC4-5D6E-409C-BE32-E72D297353CC}">
              <c16:uniqueId val="{00000000-CD7D-4EFF-B25D-B8069BA0295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c:ext xmlns:c16="http://schemas.microsoft.com/office/drawing/2014/chart" uri="{C3380CC4-5D6E-409C-BE32-E72D297353CC}">
              <c16:uniqueId val="{00000001-CD7D-4EFF-B25D-B8069BA0295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43.39</c:v>
                </c:pt>
                <c:pt idx="1">
                  <c:v>43.48</c:v>
                </c:pt>
                <c:pt idx="2">
                  <c:v>62.84</c:v>
                </c:pt>
                <c:pt idx="3">
                  <c:v>67.39</c:v>
                </c:pt>
                <c:pt idx="4">
                  <c:v>65.680000000000007</c:v>
                </c:pt>
              </c:numCache>
            </c:numRef>
          </c:val>
          <c:extLst>
            <c:ext xmlns:c16="http://schemas.microsoft.com/office/drawing/2014/chart" uri="{C3380CC4-5D6E-409C-BE32-E72D297353CC}">
              <c16:uniqueId val="{00000000-07AA-4D85-AA2E-3826AFBE08A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c:ext xmlns:c16="http://schemas.microsoft.com/office/drawing/2014/chart" uri="{C3380CC4-5D6E-409C-BE32-E72D297353CC}">
              <c16:uniqueId val="{00000001-07AA-4D85-AA2E-3826AFBE08A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85.17</c:v>
                </c:pt>
                <c:pt idx="1">
                  <c:v>84.34</c:v>
                </c:pt>
                <c:pt idx="2">
                  <c:v>80.959999999999994</c:v>
                </c:pt>
                <c:pt idx="3">
                  <c:v>74.5</c:v>
                </c:pt>
                <c:pt idx="4">
                  <c:v>74.98</c:v>
                </c:pt>
              </c:numCache>
            </c:numRef>
          </c:val>
          <c:extLst>
            <c:ext xmlns:c16="http://schemas.microsoft.com/office/drawing/2014/chart" uri="{C3380CC4-5D6E-409C-BE32-E72D297353CC}">
              <c16:uniqueId val="{00000000-C1C0-4589-9446-58AF28CF917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c:ext xmlns:c16="http://schemas.microsoft.com/office/drawing/2014/chart" uri="{C3380CC4-5D6E-409C-BE32-E72D297353CC}">
              <c16:uniqueId val="{00000001-C1C0-4589-9446-58AF28CF917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116.43</c:v>
                </c:pt>
                <c:pt idx="1">
                  <c:v>115.07</c:v>
                </c:pt>
                <c:pt idx="2">
                  <c:v>108.07</c:v>
                </c:pt>
                <c:pt idx="3">
                  <c:v>107.04</c:v>
                </c:pt>
                <c:pt idx="4">
                  <c:v>102.48</c:v>
                </c:pt>
              </c:numCache>
            </c:numRef>
          </c:val>
          <c:extLst>
            <c:ext xmlns:c16="http://schemas.microsoft.com/office/drawing/2014/chart" uri="{C3380CC4-5D6E-409C-BE32-E72D297353CC}">
              <c16:uniqueId val="{00000000-E545-4BCC-9642-563DEA8E6FA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c:ext xmlns:c16="http://schemas.microsoft.com/office/drawing/2014/chart" uri="{C3380CC4-5D6E-409C-BE32-E72D297353CC}">
              <c16:uniqueId val="{00000001-E545-4BCC-9642-563DEA8E6FA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56.88</c:v>
                </c:pt>
                <c:pt idx="1">
                  <c:v>56.48</c:v>
                </c:pt>
                <c:pt idx="2">
                  <c:v>48.24</c:v>
                </c:pt>
                <c:pt idx="3">
                  <c:v>50.19</c:v>
                </c:pt>
                <c:pt idx="4">
                  <c:v>51.87</c:v>
                </c:pt>
              </c:numCache>
            </c:numRef>
          </c:val>
          <c:extLst>
            <c:ext xmlns:c16="http://schemas.microsoft.com/office/drawing/2014/chart" uri="{C3380CC4-5D6E-409C-BE32-E72D297353CC}">
              <c16:uniqueId val="{00000000-0C08-467A-BD33-7E329B38992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c:ext xmlns:c16="http://schemas.microsoft.com/office/drawing/2014/chart" uri="{C3380CC4-5D6E-409C-BE32-E72D297353CC}">
              <c16:uniqueId val="{00000001-0C08-467A-BD33-7E329B38992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4.51</c:v>
                </c:pt>
                <c:pt idx="1">
                  <c:v>4.3899999999999997</c:v>
                </c:pt>
                <c:pt idx="2">
                  <c:v>3.08</c:v>
                </c:pt>
                <c:pt idx="3">
                  <c:v>4.1500000000000004</c:v>
                </c:pt>
                <c:pt idx="4">
                  <c:v>18.73</c:v>
                </c:pt>
              </c:numCache>
            </c:numRef>
          </c:val>
          <c:extLst>
            <c:ext xmlns:c16="http://schemas.microsoft.com/office/drawing/2014/chart" uri="{C3380CC4-5D6E-409C-BE32-E72D297353CC}">
              <c16:uniqueId val="{00000000-3B8C-43DF-8B84-EDF307808F1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c:ext xmlns:c16="http://schemas.microsoft.com/office/drawing/2014/chart" uri="{C3380CC4-5D6E-409C-BE32-E72D297353CC}">
              <c16:uniqueId val="{00000001-3B8C-43DF-8B84-EDF307808F1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BB-45FA-BD87-60412584E67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c:ext xmlns:c16="http://schemas.microsoft.com/office/drawing/2014/chart" uri="{C3380CC4-5D6E-409C-BE32-E72D297353CC}">
              <c16:uniqueId val="{00000001-39BB-45FA-BD87-60412584E67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2020.86</c:v>
                </c:pt>
                <c:pt idx="1">
                  <c:v>1379.78</c:v>
                </c:pt>
                <c:pt idx="2">
                  <c:v>1271.99</c:v>
                </c:pt>
                <c:pt idx="3">
                  <c:v>1417.31</c:v>
                </c:pt>
                <c:pt idx="4">
                  <c:v>1500.5</c:v>
                </c:pt>
              </c:numCache>
            </c:numRef>
          </c:val>
          <c:extLst>
            <c:ext xmlns:c16="http://schemas.microsoft.com/office/drawing/2014/chart" uri="{C3380CC4-5D6E-409C-BE32-E72D297353CC}">
              <c16:uniqueId val="{00000000-E5E5-4BF2-9AEA-E1EAEEF3A07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c:ext xmlns:c16="http://schemas.microsoft.com/office/drawing/2014/chart" uri="{C3380CC4-5D6E-409C-BE32-E72D297353CC}">
              <c16:uniqueId val="{00000001-E5E5-4BF2-9AEA-E1EAEEF3A07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254.7</c:v>
                </c:pt>
                <c:pt idx="1">
                  <c:v>245.37</c:v>
                </c:pt>
                <c:pt idx="2">
                  <c:v>210.39</c:v>
                </c:pt>
                <c:pt idx="3">
                  <c:v>201.19</c:v>
                </c:pt>
                <c:pt idx="4">
                  <c:v>191.07</c:v>
                </c:pt>
              </c:numCache>
            </c:numRef>
          </c:val>
          <c:extLst>
            <c:ext xmlns:c16="http://schemas.microsoft.com/office/drawing/2014/chart" uri="{C3380CC4-5D6E-409C-BE32-E72D297353CC}">
              <c16:uniqueId val="{00000000-28C0-4223-9C42-113EF3AF28E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c:ext xmlns:c16="http://schemas.microsoft.com/office/drawing/2014/chart" uri="{C3380CC4-5D6E-409C-BE32-E72D297353CC}">
              <c16:uniqueId val="{00000001-28C0-4223-9C42-113EF3AF28E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112.3</c:v>
                </c:pt>
                <c:pt idx="1">
                  <c:v>109.63</c:v>
                </c:pt>
                <c:pt idx="2">
                  <c:v>103.52</c:v>
                </c:pt>
                <c:pt idx="3">
                  <c:v>98.94</c:v>
                </c:pt>
                <c:pt idx="4">
                  <c:v>93.98</c:v>
                </c:pt>
              </c:numCache>
            </c:numRef>
          </c:val>
          <c:extLst>
            <c:ext xmlns:c16="http://schemas.microsoft.com/office/drawing/2014/chart" uri="{C3380CC4-5D6E-409C-BE32-E72D297353CC}">
              <c16:uniqueId val="{00000000-61D0-44DA-892C-9BC59517881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c:ext xmlns:c16="http://schemas.microsoft.com/office/drawing/2014/chart" uri="{C3380CC4-5D6E-409C-BE32-E72D297353CC}">
              <c16:uniqueId val="{00000001-61D0-44DA-892C-9BC59517881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165.72</c:v>
                </c:pt>
                <c:pt idx="1">
                  <c:v>169.56</c:v>
                </c:pt>
                <c:pt idx="2">
                  <c:v>178.03</c:v>
                </c:pt>
                <c:pt idx="3">
                  <c:v>185.99</c:v>
                </c:pt>
                <c:pt idx="4">
                  <c:v>196.11</c:v>
                </c:pt>
              </c:numCache>
            </c:numRef>
          </c:val>
          <c:extLst>
            <c:ext xmlns:c16="http://schemas.microsoft.com/office/drawing/2014/chart" uri="{C3380CC4-5D6E-409C-BE32-E72D297353CC}">
              <c16:uniqueId val="{00000000-3944-4104-95B3-D370A25947E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c:ext xmlns:c16="http://schemas.microsoft.com/office/drawing/2014/chart" uri="{C3380CC4-5D6E-409C-BE32-E72D297353CC}">
              <c16:uniqueId val="{00000001-3944-4104-95B3-D370A25947E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岩手県　雫石町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16385</v>
      </c>
      <c r="AM8" s="71"/>
      <c r="AN8" s="71"/>
      <c r="AO8" s="71"/>
      <c r="AP8" s="71"/>
      <c r="AQ8" s="71"/>
      <c r="AR8" s="71"/>
      <c r="AS8" s="71"/>
      <c r="AT8" s="67">
        <f>データ!$S$6</f>
        <v>608.82000000000005</v>
      </c>
      <c r="AU8" s="68"/>
      <c r="AV8" s="68"/>
      <c r="AW8" s="68"/>
      <c r="AX8" s="68"/>
      <c r="AY8" s="68"/>
      <c r="AZ8" s="68"/>
      <c r="BA8" s="68"/>
      <c r="BB8" s="70">
        <f>データ!$T$6</f>
        <v>26.91</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88.16</v>
      </c>
      <c r="J10" s="68"/>
      <c r="K10" s="68"/>
      <c r="L10" s="68"/>
      <c r="M10" s="68"/>
      <c r="N10" s="68"/>
      <c r="O10" s="69"/>
      <c r="P10" s="70">
        <f>データ!$P$6</f>
        <v>86.65</v>
      </c>
      <c r="Q10" s="70"/>
      <c r="R10" s="70"/>
      <c r="S10" s="70"/>
      <c r="T10" s="70"/>
      <c r="U10" s="70"/>
      <c r="V10" s="70"/>
      <c r="W10" s="71">
        <f>データ!$Q$6</f>
        <v>3223</v>
      </c>
      <c r="X10" s="71"/>
      <c r="Y10" s="71"/>
      <c r="Z10" s="71"/>
      <c r="AA10" s="71"/>
      <c r="AB10" s="71"/>
      <c r="AC10" s="71"/>
      <c r="AD10" s="2"/>
      <c r="AE10" s="2"/>
      <c r="AF10" s="2"/>
      <c r="AG10" s="2"/>
      <c r="AH10" s="4"/>
      <c r="AI10" s="4"/>
      <c r="AJ10" s="4"/>
      <c r="AK10" s="4"/>
      <c r="AL10" s="71">
        <f>データ!$U$6</f>
        <v>14092</v>
      </c>
      <c r="AM10" s="71"/>
      <c r="AN10" s="71"/>
      <c r="AO10" s="71"/>
      <c r="AP10" s="71"/>
      <c r="AQ10" s="71"/>
      <c r="AR10" s="71"/>
      <c r="AS10" s="71"/>
      <c r="AT10" s="67">
        <f>データ!$V$6</f>
        <v>91.65</v>
      </c>
      <c r="AU10" s="68"/>
      <c r="AV10" s="68"/>
      <c r="AW10" s="68"/>
      <c r="AX10" s="68"/>
      <c r="AY10" s="68"/>
      <c r="AZ10" s="68"/>
      <c r="BA10" s="68"/>
      <c r="BB10" s="70">
        <f>データ!$W$6</f>
        <v>153.76</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114</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X17zdKG7UGm2dkqnmmKdiNmLoD4JHD36v1fqDp3W/RZnWWfXWSTZybWYn8+XXDq5AEtQDQ7RVCAJU76fqmR2Yw==" saltValue="RbO+il9gg4Qi+mDPuGdGf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33014</v>
      </c>
      <c r="D6" s="34">
        <f t="shared" si="3"/>
        <v>46</v>
      </c>
      <c r="E6" s="34">
        <f t="shared" si="3"/>
        <v>1</v>
      </c>
      <c r="F6" s="34">
        <f t="shared" si="3"/>
        <v>0</v>
      </c>
      <c r="G6" s="34">
        <f t="shared" si="3"/>
        <v>1</v>
      </c>
      <c r="H6" s="34" t="str">
        <f t="shared" si="3"/>
        <v>岩手県　雫石町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88.16</v>
      </c>
      <c r="P6" s="35">
        <f t="shared" si="3"/>
        <v>86.65</v>
      </c>
      <c r="Q6" s="35">
        <f t="shared" si="3"/>
        <v>3223</v>
      </c>
      <c r="R6" s="35">
        <f t="shared" si="3"/>
        <v>16385</v>
      </c>
      <c r="S6" s="35">
        <f t="shared" si="3"/>
        <v>608.82000000000005</v>
      </c>
      <c r="T6" s="35">
        <f t="shared" si="3"/>
        <v>26.91</v>
      </c>
      <c r="U6" s="35">
        <f t="shared" si="3"/>
        <v>14092</v>
      </c>
      <c r="V6" s="35">
        <f t="shared" si="3"/>
        <v>91.65</v>
      </c>
      <c r="W6" s="35">
        <f t="shared" si="3"/>
        <v>153.76</v>
      </c>
      <c r="X6" s="36">
        <f>IF(X7="",NA(),X7)</f>
        <v>116.43</v>
      </c>
      <c r="Y6" s="36">
        <f t="shared" ref="Y6:AG6" si="4">IF(Y7="",NA(),Y7)</f>
        <v>115.07</v>
      </c>
      <c r="Z6" s="36">
        <f t="shared" si="4"/>
        <v>108.07</v>
      </c>
      <c r="AA6" s="36">
        <f t="shared" si="4"/>
        <v>107.04</v>
      </c>
      <c r="AB6" s="36">
        <f t="shared" si="4"/>
        <v>102.48</v>
      </c>
      <c r="AC6" s="36">
        <f t="shared" si="4"/>
        <v>111.06</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11.94</v>
      </c>
      <c r="AS6" s="35" t="str">
        <f>IF(AS7="","",IF(AS7="-","【-】","【"&amp;SUBSTITUTE(TEXT(AS7,"#,##0.00"),"-","△")&amp;"】"))</f>
        <v>【1.08】</v>
      </c>
      <c r="AT6" s="36">
        <f>IF(AT7="",NA(),AT7)</f>
        <v>2020.86</v>
      </c>
      <c r="AU6" s="36">
        <f t="shared" ref="AU6:BC6" si="6">IF(AU7="",NA(),AU7)</f>
        <v>1379.78</v>
      </c>
      <c r="AV6" s="36">
        <f t="shared" si="6"/>
        <v>1271.99</v>
      </c>
      <c r="AW6" s="36">
        <f t="shared" si="6"/>
        <v>1417.31</v>
      </c>
      <c r="AX6" s="36">
        <f t="shared" si="6"/>
        <v>1500.5</v>
      </c>
      <c r="AY6" s="36">
        <f t="shared" si="6"/>
        <v>398.29</v>
      </c>
      <c r="AZ6" s="36">
        <f t="shared" si="6"/>
        <v>388.67</v>
      </c>
      <c r="BA6" s="36">
        <f t="shared" si="6"/>
        <v>355.27</v>
      </c>
      <c r="BB6" s="36">
        <f t="shared" si="6"/>
        <v>359.7</v>
      </c>
      <c r="BC6" s="36">
        <f t="shared" si="6"/>
        <v>362.93</v>
      </c>
      <c r="BD6" s="35" t="str">
        <f>IF(BD7="","",IF(BD7="-","【-】","【"&amp;SUBSTITUTE(TEXT(BD7,"#,##0.00"),"-","△")&amp;"】"))</f>
        <v>【264.97】</v>
      </c>
      <c r="BE6" s="36">
        <f>IF(BE7="",NA(),BE7)</f>
        <v>254.7</v>
      </c>
      <c r="BF6" s="36">
        <f t="shared" ref="BF6:BN6" si="7">IF(BF7="",NA(),BF7)</f>
        <v>245.37</v>
      </c>
      <c r="BG6" s="36">
        <f t="shared" si="7"/>
        <v>210.39</v>
      </c>
      <c r="BH6" s="36">
        <f t="shared" si="7"/>
        <v>201.19</v>
      </c>
      <c r="BI6" s="36">
        <f t="shared" si="7"/>
        <v>191.07</v>
      </c>
      <c r="BJ6" s="36">
        <f t="shared" si="7"/>
        <v>431</v>
      </c>
      <c r="BK6" s="36">
        <f t="shared" si="7"/>
        <v>422.5</v>
      </c>
      <c r="BL6" s="36">
        <f t="shared" si="7"/>
        <v>458.27</v>
      </c>
      <c r="BM6" s="36">
        <f t="shared" si="7"/>
        <v>447.01</v>
      </c>
      <c r="BN6" s="36">
        <f t="shared" si="7"/>
        <v>439.05</v>
      </c>
      <c r="BO6" s="35" t="str">
        <f>IF(BO7="","",IF(BO7="-","【-】","【"&amp;SUBSTITUTE(TEXT(BO7,"#,##0.00"),"-","△")&amp;"】"))</f>
        <v>【266.61】</v>
      </c>
      <c r="BP6" s="36">
        <f>IF(BP7="",NA(),BP7)</f>
        <v>112.3</v>
      </c>
      <c r="BQ6" s="36">
        <f t="shared" ref="BQ6:BY6" si="8">IF(BQ7="",NA(),BQ7)</f>
        <v>109.63</v>
      </c>
      <c r="BR6" s="36">
        <f t="shared" si="8"/>
        <v>103.52</v>
      </c>
      <c r="BS6" s="36">
        <f t="shared" si="8"/>
        <v>98.94</v>
      </c>
      <c r="BT6" s="36">
        <f t="shared" si="8"/>
        <v>93.98</v>
      </c>
      <c r="BU6" s="36">
        <f t="shared" si="8"/>
        <v>100.82</v>
      </c>
      <c r="BV6" s="36">
        <f t="shared" si="8"/>
        <v>101.64</v>
      </c>
      <c r="BW6" s="36">
        <f t="shared" si="8"/>
        <v>96.77</v>
      </c>
      <c r="BX6" s="36">
        <f t="shared" si="8"/>
        <v>95.81</v>
      </c>
      <c r="BY6" s="36">
        <f t="shared" si="8"/>
        <v>95.26</v>
      </c>
      <c r="BZ6" s="35" t="str">
        <f>IF(BZ7="","",IF(BZ7="-","【-】","【"&amp;SUBSTITUTE(TEXT(BZ7,"#,##0.00"),"-","△")&amp;"】"))</f>
        <v>【103.24】</v>
      </c>
      <c r="CA6" s="36">
        <f>IF(CA7="",NA(),CA7)</f>
        <v>165.72</v>
      </c>
      <c r="CB6" s="36">
        <f t="shared" ref="CB6:CJ6" si="9">IF(CB7="",NA(),CB7)</f>
        <v>169.56</v>
      </c>
      <c r="CC6" s="36">
        <f t="shared" si="9"/>
        <v>178.03</v>
      </c>
      <c r="CD6" s="36">
        <f t="shared" si="9"/>
        <v>185.99</v>
      </c>
      <c r="CE6" s="36">
        <f t="shared" si="9"/>
        <v>196.11</v>
      </c>
      <c r="CF6" s="36">
        <f t="shared" si="9"/>
        <v>179.55</v>
      </c>
      <c r="CG6" s="36">
        <f t="shared" si="9"/>
        <v>179.16</v>
      </c>
      <c r="CH6" s="36">
        <f t="shared" si="9"/>
        <v>187.18</v>
      </c>
      <c r="CI6" s="36">
        <f t="shared" si="9"/>
        <v>189.58</v>
      </c>
      <c r="CJ6" s="36">
        <f t="shared" si="9"/>
        <v>192.82</v>
      </c>
      <c r="CK6" s="35" t="str">
        <f>IF(CK7="","",IF(CK7="-","【-】","【"&amp;SUBSTITUTE(TEXT(CK7,"#,##0.00"),"-","△")&amp;"】"))</f>
        <v>【168.38】</v>
      </c>
      <c r="CL6" s="36">
        <f>IF(CL7="",NA(),CL7)</f>
        <v>43.39</v>
      </c>
      <c r="CM6" s="36">
        <f t="shared" ref="CM6:CU6" si="10">IF(CM7="",NA(),CM7)</f>
        <v>43.48</v>
      </c>
      <c r="CN6" s="36">
        <f t="shared" si="10"/>
        <v>62.84</v>
      </c>
      <c r="CO6" s="36">
        <f t="shared" si="10"/>
        <v>67.39</v>
      </c>
      <c r="CP6" s="36">
        <f t="shared" si="10"/>
        <v>65.680000000000007</v>
      </c>
      <c r="CQ6" s="36">
        <f t="shared" si="10"/>
        <v>53.52</v>
      </c>
      <c r="CR6" s="36">
        <f t="shared" si="10"/>
        <v>54.24</v>
      </c>
      <c r="CS6" s="36">
        <f t="shared" si="10"/>
        <v>55.88</v>
      </c>
      <c r="CT6" s="36">
        <f t="shared" si="10"/>
        <v>55.22</v>
      </c>
      <c r="CU6" s="36">
        <f t="shared" si="10"/>
        <v>54.05</v>
      </c>
      <c r="CV6" s="35" t="str">
        <f>IF(CV7="","",IF(CV7="-","【-】","【"&amp;SUBSTITUTE(TEXT(CV7,"#,##0.00"),"-","△")&amp;"】"))</f>
        <v>【60.00】</v>
      </c>
      <c r="CW6" s="36">
        <f>IF(CW7="",NA(),CW7)</f>
        <v>85.17</v>
      </c>
      <c r="CX6" s="36">
        <f t="shared" ref="CX6:DF6" si="11">IF(CX7="",NA(),CX7)</f>
        <v>84.34</v>
      </c>
      <c r="CY6" s="36">
        <f t="shared" si="11"/>
        <v>80.959999999999994</v>
      </c>
      <c r="CZ6" s="36">
        <f t="shared" si="11"/>
        <v>74.5</v>
      </c>
      <c r="DA6" s="36">
        <f t="shared" si="11"/>
        <v>74.98</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56.88</v>
      </c>
      <c r="DI6" s="36">
        <f t="shared" ref="DI6:DQ6" si="12">IF(DI7="",NA(),DI7)</f>
        <v>56.48</v>
      </c>
      <c r="DJ6" s="36">
        <f t="shared" si="12"/>
        <v>48.24</v>
      </c>
      <c r="DK6" s="36">
        <f t="shared" si="12"/>
        <v>50.19</v>
      </c>
      <c r="DL6" s="36">
        <f t="shared" si="12"/>
        <v>51.87</v>
      </c>
      <c r="DM6" s="36">
        <f t="shared" si="12"/>
        <v>47.7</v>
      </c>
      <c r="DN6" s="36">
        <f t="shared" si="12"/>
        <v>48.14</v>
      </c>
      <c r="DO6" s="36">
        <f t="shared" si="12"/>
        <v>46.61</v>
      </c>
      <c r="DP6" s="36">
        <f t="shared" si="12"/>
        <v>47.97</v>
      </c>
      <c r="DQ6" s="36">
        <f t="shared" si="12"/>
        <v>49.12</v>
      </c>
      <c r="DR6" s="35" t="str">
        <f>IF(DR7="","",IF(DR7="-","【-】","【"&amp;SUBSTITUTE(TEXT(DR7,"#,##0.00"),"-","△")&amp;"】"))</f>
        <v>【49.59】</v>
      </c>
      <c r="DS6" s="36">
        <f>IF(DS7="",NA(),DS7)</f>
        <v>4.51</v>
      </c>
      <c r="DT6" s="36">
        <f t="shared" ref="DT6:EB6" si="13">IF(DT7="",NA(),DT7)</f>
        <v>4.3899999999999997</v>
      </c>
      <c r="DU6" s="36">
        <f t="shared" si="13"/>
        <v>3.08</v>
      </c>
      <c r="DV6" s="36">
        <f t="shared" si="13"/>
        <v>4.1500000000000004</v>
      </c>
      <c r="DW6" s="36">
        <f t="shared" si="13"/>
        <v>18.73</v>
      </c>
      <c r="DX6" s="36">
        <f t="shared" si="13"/>
        <v>7.26</v>
      </c>
      <c r="DY6" s="36">
        <f t="shared" si="13"/>
        <v>11.13</v>
      </c>
      <c r="DZ6" s="36">
        <f t="shared" si="13"/>
        <v>10.84</v>
      </c>
      <c r="EA6" s="36">
        <f t="shared" si="13"/>
        <v>15.33</v>
      </c>
      <c r="EB6" s="36">
        <f t="shared" si="13"/>
        <v>16.760000000000002</v>
      </c>
      <c r="EC6" s="35" t="str">
        <f>IF(EC7="","",IF(EC7="-","【-】","【"&amp;SUBSTITUTE(TEXT(EC7,"#,##0.00"),"-","△")&amp;"】"))</f>
        <v>【19.44】</v>
      </c>
      <c r="ED6" s="35">
        <f>IF(ED7="",NA(),ED7)</f>
        <v>0</v>
      </c>
      <c r="EE6" s="36">
        <f t="shared" ref="EE6:EM6" si="14">IF(EE7="",NA(),EE7)</f>
        <v>0.16</v>
      </c>
      <c r="EF6" s="36">
        <f t="shared" si="14"/>
        <v>0.36</v>
      </c>
      <c r="EG6" s="36">
        <f t="shared" si="14"/>
        <v>0.16</v>
      </c>
      <c r="EH6" s="36">
        <f t="shared" si="14"/>
        <v>0.21</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33014</v>
      </c>
      <c r="D7" s="38">
        <v>46</v>
      </c>
      <c r="E7" s="38">
        <v>1</v>
      </c>
      <c r="F7" s="38">
        <v>0</v>
      </c>
      <c r="G7" s="38">
        <v>1</v>
      </c>
      <c r="H7" s="38" t="s">
        <v>93</v>
      </c>
      <c r="I7" s="38" t="s">
        <v>94</v>
      </c>
      <c r="J7" s="38" t="s">
        <v>95</v>
      </c>
      <c r="K7" s="38" t="s">
        <v>96</v>
      </c>
      <c r="L7" s="38" t="s">
        <v>97</v>
      </c>
      <c r="M7" s="38" t="s">
        <v>98</v>
      </c>
      <c r="N7" s="39" t="s">
        <v>99</v>
      </c>
      <c r="O7" s="39">
        <v>88.16</v>
      </c>
      <c r="P7" s="39">
        <v>86.65</v>
      </c>
      <c r="Q7" s="39">
        <v>3223</v>
      </c>
      <c r="R7" s="39">
        <v>16385</v>
      </c>
      <c r="S7" s="39">
        <v>608.82000000000005</v>
      </c>
      <c r="T7" s="39">
        <v>26.91</v>
      </c>
      <c r="U7" s="39">
        <v>14092</v>
      </c>
      <c r="V7" s="39">
        <v>91.65</v>
      </c>
      <c r="W7" s="39">
        <v>153.76</v>
      </c>
      <c r="X7" s="39">
        <v>116.43</v>
      </c>
      <c r="Y7" s="39">
        <v>115.07</v>
      </c>
      <c r="Z7" s="39">
        <v>108.07</v>
      </c>
      <c r="AA7" s="39">
        <v>107.04</v>
      </c>
      <c r="AB7" s="39">
        <v>102.48</v>
      </c>
      <c r="AC7" s="39">
        <v>111.06</v>
      </c>
      <c r="AD7" s="39">
        <v>111.34</v>
      </c>
      <c r="AE7" s="39">
        <v>110.02</v>
      </c>
      <c r="AF7" s="39">
        <v>108.76</v>
      </c>
      <c r="AG7" s="39">
        <v>108.46</v>
      </c>
      <c r="AH7" s="39">
        <v>112.01</v>
      </c>
      <c r="AI7" s="39">
        <v>0</v>
      </c>
      <c r="AJ7" s="39">
        <v>0</v>
      </c>
      <c r="AK7" s="39">
        <v>0</v>
      </c>
      <c r="AL7" s="39">
        <v>0</v>
      </c>
      <c r="AM7" s="39">
        <v>0</v>
      </c>
      <c r="AN7" s="39">
        <v>9.35</v>
      </c>
      <c r="AO7" s="39">
        <v>10.130000000000001</v>
      </c>
      <c r="AP7" s="39">
        <v>7.31</v>
      </c>
      <c r="AQ7" s="39">
        <v>7.48</v>
      </c>
      <c r="AR7" s="39">
        <v>11.94</v>
      </c>
      <c r="AS7" s="39">
        <v>1.08</v>
      </c>
      <c r="AT7" s="39">
        <v>2020.86</v>
      </c>
      <c r="AU7" s="39">
        <v>1379.78</v>
      </c>
      <c r="AV7" s="39">
        <v>1271.99</v>
      </c>
      <c r="AW7" s="39">
        <v>1417.31</v>
      </c>
      <c r="AX7" s="39">
        <v>1500.5</v>
      </c>
      <c r="AY7" s="39">
        <v>398.29</v>
      </c>
      <c r="AZ7" s="39">
        <v>388.67</v>
      </c>
      <c r="BA7" s="39">
        <v>355.27</v>
      </c>
      <c r="BB7" s="39">
        <v>359.7</v>
      </c>
      <c r="BC7" s="39">
        <v>362.93</v>
      </c>
      <c r="BD7" s="39">
        <v>264.97000000000003</v>
      </c>
      <c r="BE7" s="39">
        <v>254.7</v>
      </c>
      <c r="BF7" s="39">
        <v>245.37</v>
      </c>
      <c r="BG7" s="39">
        <v>210.39</v>
      </c>
      <c r="BH7" s="39">
        <v>201.19</v>
      </c>
      <c r="BI7" s="39">
        <v>191.07</v>
      </c>
      <c r="BJ7" s="39">
        <v>431</v>
      </c>
      <c r="BK7" s="39">
        <v>422.5</v>
      </c>
      <c r="BL7" s="39">
        <v>458.27</v>
      </c>
      <c r="BM7" s="39">
        <v>447.01</v>
      </c>
      <c r="BN7" s="39">
        <v>439.05</v>
      </c>
      <c r="BO7" s="39">
        <v>266.61</v>
      </c>
      <c r="BP7" s="39">
        <v>112.3</v>
      </c>
      <c r="BQ7" s="39">
        <v>109.63</v>
      </c>
      <c r="BR7" s="39">
        <v>103.52</v>
      </c>
      <c r="BS7" s="39">
        <v>98.94</v>
      </c>
      <c r="BT7" s="39">
        <v>93.98</v>
      </c>
      <c r="BU7" s="39">
        <v>100.82</v>
      </c>
      <c r="BV7" s="39">
        <v>101.64</v>
      </c>
      <c r="BW7" s="39">
        <v>96.77</v>
      </c>
      <c r="BX7" s="39">
        <v>95.81</v>
      </c>
      <c r="BY7" s="39">
        <v>95.26</v>
      </c>
      <c r="BZ7" s="39">
        <v>103.24</v>
      </c>
      <c r="CA7" s="39">
        <v>165.72</v>
      </c>
      <c r="CB7" s="39">
        <v>169.56</v>
      </c>
      <c r="CC7" s="39">
        <v>178.03</v>
      </c>
      <c r="CD7" s="39">
        <v>185.99</v>
      </c>
      <c r="CE7" s="39">
        <v>196.11</v>
      </c>
      <c r="CF7" s="39">
        <v>179.55</v>
      </c>
      <c r="CG7" s="39">
        <v>179.16</v>
      </c>
      <c r="CH7" s="39">
        <v>187.18</v>
      </c>
      <c r="CI7" s="39">
        <v>189.58</v>
      </c>
      <c r="CJ7" s="39">
        <v>192.82</v>
      </c>
      <c r="CK7" s="39">
        <v>168.38</v>
      </c>
      <c r="CL7" s="39">
        <v>43.39</v>
      </c>
      <c r="CM7" s="39">
        <v>43.48</v>
      </c>
      <c r="CN7" s="39">
        <v>62.84</v>
      </c>
      <c r="CO7" s="39">
        <v>67.39</v>
      </c>
      <c r="CP7" s="39">
        <v>65.680000000000007</v>
      </c>
      <c r="CQ7" s="39">
        <v>53.52</v>
      </c>
      <c r="CR7" s="39">
        <v>54.24</v>
      </c>
      <c r="CS7" s="39">
        <v>55.88</v>
      </c>
      <c r="CT7" s="39">
        <v>55.22</v>
      </c>
      <c r="CU7" s="39">
        <v>54.05</v>
      </c>
      <c r="CV7" s="39">
        <v>60</v>
      </c>
      <c r="CW7" s="39">
        <v>85.17</v>
      </c>
      <c r="CX7" s="39">
        <v>84.34</v>
      </c>
      <c r="CY7" s="39">
        <v>80.959999999999994</v>
      </c>
      <c r="CZ7" s="39">
        <v>74.5</v>
      </c>
      <c r="DA7" s="39">
        <v>74.98</v>
      </c>
      <c r="DB7" s="39">
        <v>81.459999999999994</v>
      </c>
      <c r="DC7" s="39">
        <v>81.680000000000007</v>
      </c>
      <c r="DD7" s="39">
        <v>80.989999999999995</v>
      </c>
      <c r="DE7" s="39">
        <v>80.930000000000007</v>
      </c>
      <c r="DF7" s="39">
        <v>80.510000000000005</v>
      </c>
      <c r="DG7" s="39">
        <v>89.8</v>
      </c>
      <c r="DH7" s="39">
        <v>56.88</v>
      </c>
      <c r="DI7" s="39">
        <v>56.48</v>
      </c>
      <c r="DJ7" s="39">
        <v>48.24</v>
      </c>
      <c r="DK7" s="39">
        <v>50.19</v>
      </c>
      <c r="DL7" s="39">
        <v>51.87</v>
      </c>
      <c r="DM7" s="39">
        <v>47.7</v>
      </c>
      <c r="DN7" s="39">
        <v>48.14</v>
      </c>
      <c r="DO7" s="39">
        <v>46.61</v>
      </c>
      <c r="DP7" s="39">
        <v>47.97</v>
      </c>
      <c r="DQ7" s="39">
        <v>49.12</v>
      </c>
      <c r="DR7" s="39">
        <v>49.59</v>
      </c>
      <c r="DS7" s="39">
        <v>4.51</v>
      </c>
      <c r="DT7" s="39">
        <v>4.3899999999999997</v>
      </c>
      <c r="DU7" s="39">
        <v>3.08</v>
      </c>
      <c r="DV7" s="39">
        <v>4.1500000000000004</v>
      </c>
      <c r="DW7" s="39">
        <v>18.73</v>
      </c>
      <c r="DX7" s="39">
        <v>7.26</v>
      </c>
      <c r="DY7" s="39">
        <v>11.13</v>
      </c>
      <c r="DZ7" s="39">
        <v>10.84</v>
      </c>
      <c r="EA7" s="39">
        <v>15.33</v>
      </c>
      <c r="EB7" s="39">
        <v>16.760000000000002</v>
      </c>
      <c r="EC7" s="39">
        <v>19.440000000000001</v>
      </c>
      <c r="ED7" s="39">
        <v>0</v>
      </c>
      <c r="EE7" s="39">
        <v>0.16</v>
      </c>
      <c r="EF7" s="39">
        <v>0.36</v>
      </c>
      <c r="EG7" s="39">
        <v>0.16</v>
      </c>
      <c r="EH7" s="39">
        <v>0.21</v>
      </c>
      <c r="EI7" s="39">
        <v>1.65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109</v>
      </c>
      <c r="E13" t="s">
        <v>108</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市町村課</cp:lastModifiedBy>
  <cp:lastPrinted>2021-02-02T08:43:01Z</cp:lastPrinted>
  <dcterms:created xsi:type="dcterms:W3CDTF">2020-12-04T02:02:57Z</dcterms:created>
  <dcterms:modified xsi:type="dcterms:W3CDTF">2021-02-02T08:43:03Z</dcterms:modified>
  <cp:category/>
</cp:coreProperties>
</file>