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1年度）\県へ提出\"/>
    </mc:Choice>
  </mc:AlternateContent>
  <workbookProtection workbookAlgorithmName="SHA-512" workbookHashValue="ZLLjoh0fQ3XSYj3LfaUcsO8UdVJXjzis3R2Gav2efzd8julis60KLjsMe6hXnso/+FVE525jAqYemo0rtOws7g==" workbookSaltValue="6UQ5Bjfs9iOf3X+UG1NR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<sst xmlns="http://schemas.openxmlformats.org/spreadsheetml/2006/main" count="236" uniqueCount="118">
  <si>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</si>
  <si>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</si>
  <si>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</si>
  <si>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</si>
  <si>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</si>
  <si>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</si>
  <si>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</si>
  <si>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</si>
  <si>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</si>
  <si>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</si>
  <si>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</si>
  <si>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</si>
  <si>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</si>
  <si>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</si>
  <si>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</si>
  <si>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</si>
  <si>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</si>
  <si>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</si>
  <si>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</si>
  <si>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</si>
  <si>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</si>
  <si>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</si>
  <si>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</si>
  <si>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</si>
  <si>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</si>
  <si>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</si>
  <si>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</si>
  <si>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</si>
  <si>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</si>
  <si>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</si>
  <si>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</si>
  <si>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</si>
  <si>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</si>
  <si>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</si>
  <si>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</si>
  <si>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</si>
  <si>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</si>
  <si>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</si>
  <si>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</si>
  <si>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</si>
  <si>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</si>
  <si>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</si>
  <si>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</si>
  <si>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</si>
  <si>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</si>
  <si>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</si>
  <si>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</si>
  <si>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</si>
  <si>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</si>
  <si>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</si>
  <si>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</si>
  <si>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</si>
  <si>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</si>
  <si>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</si>
  <si>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</si>
  <si>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</si>
  <si>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</si>
  <si>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</si>
  <si>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</si>
  <si>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</si>
  <si>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</si>
  <si>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</si>
  <si>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</si>
  <si>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</si>
  <si>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</si>
  <si>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</si>
  <si>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</si>
  <si>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</si>
  <si>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</si>
  <si>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</si>
  <si>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</si>
  <si>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</si>
  <si>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</si>
  <si>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</si>
  <si>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</si>
  <si>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</si>
  <si>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</si>
  <si>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</si>
  <si>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</si>
  <si>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</si>
  <si>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</si>
  <si>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</si>
  <si>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</si>
  <si>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</si>
  <si>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</si>
  <si>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</si>
  <si>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</si>
  <si>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</si>
  <si>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</si>
  <si>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</si>
  <si>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</si>
  <si>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</si>
  <si>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</si>
  <si>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</si>
  <si>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</si>
  <si>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</si>
  <si>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</si>
  <si>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</si>
  <si>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</si>
  <si>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</si>
  <si>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</si>
  <si>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</si>
  <si>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</si>
  <si>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</si>
  <si>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</si>
  <si>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</si>
  <si>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</si>
  <si>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</si>
  <si>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</si>
  <si>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</si>
  <si>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</si>
  <si>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</si>
  <si>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</si>
  <si>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</si>
  <si>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</si>
  <si>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特定環境保全公共下水道事業は概成している。
　過去５年間の推移を見ると、①経常収支比率は増加傾向にあり、⑤経費回収率は年度ごとに変動しているが、いずれも依然として低水準にある。使用料収入のみでは費用を賄えず、一般会計繰入金に依存した状態が続いている傾向にある。
また、⑧水洗化率は僅かながら増加傾向にあるものの、⑦施設利用率は依然として低水準のままである。本事業の処理区域は、市内でも特に人口減少が進んでいる地区であり、今後においては施設利用率の低下が危惧される。
　本事業は令和２年度から地方公営企業法を適用する。安定経営を継続していくため、令和２年度以降には財政シミュレーションを行いながら、適正水準による使用料収入の確保、管理手法の見直し等による汚水処理費の抑制を検討する。令和３年度には経営戦略（改訂版）を策定し、早い段階で検討結果を実行する。
</t>
    <rPh sb="125" eb="127">
      <t>ケイコウ</t>
    </rPh>
    <phoneticPr fontId="4"/>
  </si>
  <si>
    <t xml:space="preserve">　本事業は供用開始から13年が経過しているが、現在においてはまだ管きょの更新が必要な段階ではない。③管きょ改善率は０％となっている。
　しかし、平成30年度には処理場における機械及び装置の修繕が生じ始め、令和元年度は更に増加した。機械及び装置について法定耐用年数の到来が近づいていることから、今後において修繕費は更に増加することが見込まれる。機械及び装置や、やがて更新時期を迎える管きょ等の修繕への備えとして、アセットマネジメント（施設更新計画）の策定などを行い、施設の状況を勘案しながら、効率的な更新による更新費用の平準化・削減を図る必要がある。
</t>
    <rPh sb="97" eb="98">
      <t>ショウ</t>
    </rPh>
    <rPh sb="232" eb="234">
      <t>シセツ</t>
    </rPh>
    <rPh sb="235" eb="237">
      <t>ジョウキョウ</t>
    </rPh>
    <rPh sb="238" eb="240">
      <t>カンアン</t>
    </rPh>
    <rPh sb="245" eb="248">
      <t>コウリツテキ</t>
    </rPh>
    <rPh sb="249" eb="251">
      <t>コウシン</t>
    </rPh>
    <rPh sb="254" eb="256">
      <t>コウシン</t>
    </rPh>
    <rPh sb="256" eb="258">
      <t>ヒヨウ</t>
    </rPh>
    <rPh sb="259" eb="262">
      <t>ヘイジュンカ</t>
    </rPh>
    <rPh sb="263" eb="265">
      <t>サクゲン</t>
    </rPh>
    <rPh sb="266" eb="267">
      <t>ハカ</t>
    </rPh>
    <phoneticPr fontId="4"/>
  </si>
  <si>
    <t xml:space="preserve">　一般会計で企業債償還金を負担していることから、④企業債残高対事業規模比率に当該団体値は表れていない。本事業は概成していることから、企業債残高は年々減少し続けている。
　また、使用料収入の低さが事業経営に影響を及ぼしており、依然として厳しい経営状況である。令和２年度の地方公営企業法適用後には、財務諸表（貸借対照表、損益計算書、キャッシュ・フロー計算書）の作成を通して経営状況が明確に表れる。安定経営と事業推進のバランスが求められることから、従来行ってきた管理手法等の見直し、適正な使用料及び一般会計繰入金のあり方に関する検討が必要である。
　今後においては、１及び２で示した内容について着実に進めていく。
</t>
    <rPh sb="120" eb="122">
      <t>ケイエイ</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</si>
</sst>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8E-4619-80C3-10E92A38A6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F78E-4619-80C3-10E92A38A6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31.43</c:v>
                </c:pt>
                <c:pt idx="1">
                  <c:v>31.29</c:v>
                </c:pt>
                <c:pt idx="2">
                  <c:v>33.29</c:v>
                </c:pt>
                <c:pt idx="3">
                  <c:v>32.14</c:v>
                </c:pt>
                <c:pt idx="4">
                  <c:v>32.14</c:v>
                </c:pt>
              </c:numCache>
            </c:numRef>
          </c:val>
          <c:extLst>
            <c:ext xmlns:c16="http://schemas.microsoft.com/office/drawing/2014/chart" uri="{C3380CC4-5D6E-409C-BE32-E72D297353CC}">
              <c16:uniqueId val="{00000000-F7D0-4287-8DED-8FE4B778E9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F7D0-4287-8DED-8FE4B778E9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70.400000000000006</c:v>
                </c:pt>
                <c:pt idx="1">
                  <c:v>78.180000000000007</c:v>
                </c:pt>
                <c:pt idx="2">
                  <c:v>79.739999999999995</c:v>
                </c:pt>
                <c:pt idx="3">
                  <c:v>81.3</c:v>
                </c:pt>
                <c:pt idx="4">
                  <c:v>82.91</c:v>
                </c:pt>
              </c:numCache>
            </c:numRef>
          </c:val>
          <c:extLst>
            <c:ext xmlns:c16="http://schemas.microsoft.com/office/drawing/2014/chart" uri="{C3380CC4-5D6E-409C-BE32-E72D297353CC}">
              <c16:uniqueId val="{00000000-96F8-42F1-8643-075FEEA543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96F8-42F1-8643-075FEEA543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35.83</c:v>
                </c:pt>
                <c:pt idx="1">
                  <c:v>36.020000000000003</c:v>
                </c:pt>
                <c:pt idx="2">
                  <c:v>36.89</c:v>
                </c:pt>
                <c:pt idx="3">
                  <c:v>44.31</c:v>
                </c:pt>
                <c:pt idx="4">
                  <c:v>52.24</c:v>
                </c:pt>
              </c:numCache>
            </c:numRef>
          </c:val>
          <c:extLst>
            <c:ext xmlns:c16="http://schemas.microsoft.com/office/drawing/2014/chart" uri="{C3380CC4-5D6E-409C-BE32-E72D297353CC}">
              <c16:uniqueId val="{00000000-10C4-497F-92AD-260C8D42AF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4-497F-92AD-260C8D42AF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40-44E5-A777-6396DE9740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0-44E5-A777-6396DE9740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7-489A-8FF2-DAB10F26BB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7-489A-8FF2-DAB10F26BB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C-4E46-ADB0-DFB0074F46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C-4E46-ADB0-DFB0074F46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2-4D17-AAF5-0949EAD69B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2-4D17-AAF5-0949EAD69B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F-4721-AB82-EEC3905D1B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D7EF-4721-AB82-EEC3905D1B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21.35</c:v>
                </c:pt>
                <c:pt idx="1">
                  <c:v>83.23</c:v>
                </c:pt>
                <c:pt idx="2">
                  <c:v>23.53</c:v>
                </c:pt>
                <c:pt idx="3">
                  <c:v>40.4</c:v>
                </c:pt>
                <c:pt idx="4">
                  <c:v>28.06</c:v>
                </c:pt>
              </c:numCache>
            </c:numRef>
          </c:val>
          <c:extLst>
            <c:ext xmlns:c16="http://schemas.microsoft.com/office/drawing/2014/chart" uri="{C3380CC4-5D6E-409C-BE32-E72D297353CC}">
              <c16:uniqueId val="{00000000-B8F9-4136-B6B7-9A3DF9B02C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B8F9-4136-B6B7-9A3DF9B02C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748.31</c:v>
                </c:pt>
                <c:pt idx="1">
                  <c:v>192.78</c:v>
                </c:pt>
                <c:pt idx="2">
                  <c:v>683.14</c:v>
                </c:pt>
                <c:pt idx="3">
                  <c:v>399</c:v>
                </c:pt>
                <c:pt idx="4">
                  <c:v>526.66</c:v>
                </c:pt>
              </c:numCache>
            </c:numRef>
          </c:val>
          <c:extLst>
            <c:ext xmlns:c16="http://schemas.microsoft.com/office/drawing/2014/chart" uri="{C3380CC4-5D6E-409C-BE32-E72D297353CC}">
              <c16:uniqueId val="{00000000-E678-4FEB-BB82-EEE9C8735F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E678-4FEB-BB82-EEE9C8735F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25276</v>
      </c>
      <c r="AM8" s="51"/>
      <c r="AN8" s="51"/>
      <c r="AO8" s="51"/>
      <c r="AP8" s="51"/>
      <c r="AQ8" s="51"/>
      <c r="AR8" s="51"/>
      <c r="AS8" s="51"/>
      <c r="AT8" s="46">
        <f>データ!T6</f>
        <v>862.3</v>
      </c>
      <c r="AU8" s="46"/>
      <c r="AV8" s="46"/>
      <c r="AW8" s="46"/>
      <c r="AX8" s="46"/>
      <c r="AY8" s="46"/>
      <c r="AZ8" s="46"/>
      <c r="BA8" s="46"/>
      <c r="BB8" s="46">
        <f>データ!U6</f>
        <v>29.31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v>
      </c>
      <c r="Q10" s="46"/>
      <c r="R10" s="46"/>
      <c r="S10" s="46"/>
      <c r="T10" s="46"/>
      <c r="U10" s="46"/>
      <c r="V10" s="46"/>
      <c r="W10" s="46">
        <f>データ!Q6</f>
        <v>97.03</v>
      </c>
      <c r="X10" s="46"/>
      <c r="Y10" s="46"/>
      <c r="Z10" s="46"/>
      <c r="AA10" s="46"/>
      <c r="AB10" s="46"/>
      <c r="AC10" s="46"/>
      <c r="AD10" s="51">
        <f>データ!R6</f>
        <v>2860</v>
      </c>
      <c r="AE10" s="51"/>
      <c r="AF10" s="51"/>
      <c r="AG10" s="51"/>
      <c r="AH10" s="51"/>
      <c r="AI10" s="51"/>
      <c r="AJ10" s="51"/>
      <c r="AK10" s="2"/>
      <c r="AL10" s="51">
        <f>データ!V6</f>
        <v>1053</v>
      </c>
      <c r="AM10" s="51"/>
      <c r="AN10" s="51"/>
      <c r="AO10" s="51"/>
      <c r="AP10" s="51"/>
      <c r="AQ10" s="51"/>
      <c r="AR10" s="51"/>
      <c r="AS10" s="51"/>
      <c r="AT10" s="46">
        <f>データ!W6</f>
        <v>0.53</v>
      </c>
      <c r="AU10" s="46"/>
      <c r="AV10" s="46"/>
      <c r="AW10" s="46"/>
      <c r="AX10" s="46"/>
      <c r="AY10" s="46"/>
      <c r="AZ10" s="46"/>
      <c r="BA10" s="46"/>
      <c r="BB10" s="46">
        <f>データ!X6</f>
        <v>1986.79</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ZFbnmIwSLFDYJxTx/5Jd7Su5BrpFQTWuOypFiMVH7snd1iiOlw0k+aLApt26EY9HPnghWicBLxMiLJTBenQPvQ==" saltValue="UnYc7FYbOVzCch8TQKO2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32140</v>
      </c>
      <c r="D6" s="33">
        <f t="shared" si="3"/>
        <v>47</v>
      </c>
      <c r="E6" s="33">
        <f t="shared" si="3"/>
        <v>17</v>
      </c>
      <c r="F6" s="33">
        <f t="shared" si="3"/>
        <v>4</v>
      </c>
      <c r="G6" s="33">
        <f t="shared" si="3"/>
        <v>0</v>
      </c>
      <c r="H6" s="33" t="str">
        <f t="shared" si="3"/>
        <v>岩手県　八幡平市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v>
      </c>
      <c r="Q6" s="34">
        <f t="shared" si="3"/>
        <v>97.03</v>
      </c>
      <c r="R6" s="34">
        <f t="shared" si="3"/>
        <v>2860</v>
      </c>
      <c r="S6" s="34">
        <f t="shared" si="3"/>
        <v>25276</v>
      </c>
      <c r="T6" s="34">
        <f t="shared" si="3"/>
        <v>862.3</v>
      </c>
      <c r="U6" s="34">
        <f t="shared" si="3"/>
        <v>29.31</v>
      </c>
      <c r="V6" s="34">
        <f t="shared" si="3"/>
        <v>1053</v>
      </c>
      <c r="W6" s="34">
        <f t="shared" si="3"/>
        <v>0.53</v>
      </c>
      <c r="X6" s="34">
        <f t="shared" si="3"/>
        <v>1986.79</v>
      </c>
      <c r="Y6" s="35">
        <f>IF(Y7="",NA(),Y7)</f>
        <v>35.83</v>
      </c>
      <c r="Z6" s="35">
        <f t="shared" ref="Z6:AH6" si="4">IF(Z7="",NA(),Z7)</f>
        <v>36.020000000000003</v>
      </c>
      <c r="AA6" s="35">
        <f t="shared" si="4"/>
        <v>36.89</v>
      </c>
      <c r="AB6" s="35">
        <f t="shared" si="4"/>
        <v>44.31</v>
      </c>
      <c r="AC6" s="35">
        <f t="shared" si="4"/>
        <v>52.24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21.35</v>
      </c>
      <c r="BR6" s="35">
        <f t="shared" ref="BR6:BZ6" si="8">IF(BR7="",NA(),BR7)</f>
        <v>83.23</v>
      </c>
      <c r="BS6" s="35">
        <f t="shared" si="8"/>
        <v>23.53</v>
      </c>
      <c r="BT6" s="35">
        <f t="shared" si="8"/>
        <v>40.4</v>
      </c>
      <c r="BU6" s="35">
        <f t="shared" si="8"/>
        <v>28.06</v>
      </c>
      <c r="BV6" s="35">
        <f t="shared" si="8"/>
        <v>49.22</v>
      </c>
      <c r="BW6" s="35">
        <f t="shared" si="8"/>
        <v>53.7</v>
      </c>
      <c r="BX6" s="35">
        <f t="shared" si="8"/>
        <v>61.54</v>
      </c>
      <c r="BY6" s="35">
        <f t="shared" si="8"/>
        <v>63.97</v>
      </c>
      <c r="BZ6" s="35">
        <f t="shared" si="8"/>
        <v>59.67</v>
      </c>
      <c r="CA6" s="34" t="str">
        <f>IF(CA7="","",IF(CA7="-","【-】","【"&amp;SUBSTITUTE(TEXT(CA7,"#,##0.00"),"-","△")&amp;"】"))</f>
        <v>【74.17】</v>
      </c>
      <c r="CB6" s="35">
        <f>IF(CB7="",NA(),CB7)</f>
        <v>748.31</v>
      </c>
      <c r="CC6" s="35">
        <f t="shared" ref="CC6:CK6" si="9">IF(CC7="",NA(),CC7)</f>
        <v>192.78</v>
      </c>
      <c r="CD6" s="35">
        <f t="shared" si="9"/>
        <v>683.14</v>
      </c>
      <c r="CE6" s="35">
        <f t="shared" si="9"/>
        <v>399</v>
      </c>
      <c r="CF6" s="35">
        <f t="shared" si="9"/>
        <v>526.66</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31.43</v>
      </c>
      <c r="CN6" s="35">
        <f t="shared" ref="CN6:CV6" si="10">IF(CN7="",NA(),CN7)</f>
        <v>31.29</v>
      </c>
      <c r="CO6" s="35">
        <f t="shared" si="10"/>
        <v>33.29</v>
      </c>
      <c r="CP6" s="35">
        <f t="shared" si="10"/>
        <v>32.14</v>
      </c>
      <c r="CQ6" s="35">
        <f t="shared" si="10"/>
        <v>32.14</v>
      </c>
      <c r="CR6" s="35">
        <f t="shared" si="10"/>
        <v>36.65</v>
      </c>
      <c r="CS6" s="35">
        <f t="shared" si="10"/>
        <v>37.72</v>
      </c>
      <c r="CT6" s="35">
        <f t="shared" si="10"/>
        <v>37.08</v>
      </c>
      <c r="CU6" s="35">
        <f t="shared" si="10"/>
        <v>37.46</v>
      </c>
      <c r="CV6" s="35">
        <f t="shared" si="10"/>
        <v>37.65</v>
      </c>
      <c r="CW6" s="34" t="str">
        <f>IF(CW7="","",IF(CW7="-","【-】","【"&amp;SUBSTITUTE(TEXT(CW7,"#,##0.00"),"-","△")&amp;"】"))</f>
        <v>【42.86】</v>
      </c>
      <c r="CX6" s="35">
        <f>IF(CX7="",NA(),CX7)</f>
        <v>70.400000000000006</v>
      </c>
      <c r="CY6" s="35">
        <f t="shared" ref="CY6:DG6" si="11">IF(CY7="",NA(),CY7)</f>
        <v>78.180000000000007</v>
      </c>
      <c r="CZ6" s="35">
        <f t="shared" si="11"/>
        <v>79.739999999999995</v>
      </c>
      <c r="DA6" s="35">
        <f t="shared" si="11"/>
        <v>81.3</v>
      </c>
      <c r="DB6" s="35">
        <f t="shared" si="11"/>
        <v>82.91</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32140</v>
      </c>
      <c r="D7" s="37">
        <v>47</v>
      </c>
      <c r="E7" s="37">
        <v>17</v>
      </c>
      <c r="F7" s="37">
        <v>4</v>
      </c>
      <c r="G7" s="37">
        <v>0</v>
      </c>
      <c r="H7" s="37" t="s">
        <v>97</v>
      </c>
      <c r="I7" s="37" t="s">
        <v>98</v>
      </c>
      <c r="J7" s="37" t="s">
        <v>99</v>
      </c>
      <c r="K7" s="37" t="s">
        <v>100</v>
      </c>
      <c r="L7" s="37" t="s">
        <v>101</v>
      </c>
      <c r="M7" s="37" t="s">
        <v>102</v>
      </c>
      <c r="N7" s="38" t="s">
        <v>103</v>
      </c>
      <c r="O7" s="38" t="s">
        <v>104</v>
      </c>
      <c r="P7" s="38">
        <v>4.2</v>
      </c>
      <c r="Q7" s="38">
        <v>97.03</v>
      </c>
      <c r="R7" s="38">
        <v>2860</v>
      </c>
      <c r="S7" s="38">
        <v>25276</v>
      </c>
      <c r="T7" s="38">
        <v>862.3</v>
      </c>
      <c r="U7" s="38">
        <v>29.31</v>
      </c>
      <c r="V7" s="38">
        <v>1053</v>
      </c>
      <c r="W7" s="38">
        <v>0.53</v>
      </c>
      <c r="X7" s="38">
        <v>1986.79</v>
      </c>
      <c r="Y7" s="38">
        <v>35.83</v>
      </c>
      <c r="Z7" s="38">
        <v>36.020000000000003</v>
      </c>
      <c r="AA7" s="38">
        <v>36.89</v>
      </c>
      <c r="AB7" s="38">
        <v>44.31</v>
      </c>
      <c r="AC7" s="38">
        <v>52.24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21.35</v>
      </c>
      <c r="BR7" s="38">
        <v>83.23</v>
      </c>
      <c r="BS7" s="38">
        <v>23.53</v>
      </c>
      <c r="BT7" s="38">
        <v>40.4</v>
      </c>
      <c r="BU7" s="38">
        <v>28.06</v>
      </c>
      <c r="BV7" s="38">
        <v>49.22</v>
      </c>
      <c r="BW7" s="38">
        <v>53.7</v>
      </c>
      <c r="BX7" s="38">
        <v>61.54</v>
      </c>
      <c r="BY7" s="38">
        <v>63.97</v>
      </c>
      <c r="BZ7" s="38">
        <v>59.67</v>
      </c>
      <c r="CA7" s="38">
        <v>74.17</v>
      </c>
      <c r="CB7" s="38">
        <v>748.31</v>
      </c>
      <c r="CC7" s="38">
        <v>192.78</v>
      </c>
      <c r="CD7" s="38">
        <v>683.14</v>
      </c>
      <c r="CE7" s="38">
        <v>399</v>
      </c>
      <c r="CF7" s="38">
        <v>526.66</v>
      </c>
      <c r="CG7" s="38">
        <v>332.02</v>
      </c>
      <c r="CH7" s="38">
        <v>300.35000000000002</v>
      </c>
      <c r="CI7" s="38">
        <v>267.86</v>
      </c>
      <c r="CJ7" s="38">
        <v>256.82</v>
      </c>
      <c r="CK7" s="38">
        <v>270.60000000000002</v>
      </c>
      <c r="CL7" s="38">
        <v>218.56</v>
      </c>
      <c r="CM7" s="38">
        <v>31.43</v>
      </c>
      <c r="CN7" s="38">
        <v>31.29</v>
      </c>
      <c r="CO7" s="38">
        <v>33.29</v>
      </c>
      <c r="CP7" s="38">
        <v>32.14</v>
      </c>
      <c r="CQ7" s="38">
        <v>32.14</v>
      </c>
      <c r="CR7" s="38">
        <v>36.65</v>
      </c>
      <c r="CS7" s="38">
        <v>37.72</v>
      </c>
      <c r="CT7" s="38">
        <v>37.08</v>
      </c>
      <c r="CU7" s="38">
        <v>37.46</v>
      </c>
      <c r="CV7" s="38">
        <v>37.65</v>
      </c>
      <c r="CW7" s="38">
        <v>42.86</v>
      </c>
      <c r="CX7" s="38">
        <v>70.400000000000006</v>
      </c>
      <c r="CY7" s="38">
        <v>78.180000000000007</v>
      </c>
      <c r="CZ7" s="38">
        <v>79.739999999999995</v>
      </c>
      <c r="DA7" s="38">
        <v>81.3</v>
      </c>
      <c r="DB7" s="38">
        <v>82.91</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2021-01-26T06:14:46Z</cp:lastPrinted>
  <dcterms:created xsi:type="dcterms:W3CDTF">2020-12-04T02:52:32Z</dcterms:created>
  <dcterms:modified xsi:type="dcterms:W3CDTF">2021-01-26T06:32:18Z</dcterms:modified>
  <cp:category/>
</cp:coreProperties>
</file>