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X:\下水道課外付けHDD\財政\経営比較分析表\R02（R01決算分）\提出\"/>
    </mc:Choice>
  </mc:AlternateContent>
  <xr:revisionPtr revIDLastSave="0" documentId="13_ncr:1_{B46A827B-3594-4A5E-84A4-A9EBFE849FFD}" xr6:coauthVersionLast="40" xr6:coauthVersionMax="40" xr10:uidLastSave="{00000000-0000-0000-0000-000000000000}"/>
  <workbookProtection workbookAlgorithmName="SHA-512" workbookHashValue="CqC0Jlf7QbrQcUI/PIeEokIYFJsuhJsLPn4UEl96hpqvdL6jPNiXCQC1Sz9fbCFpVu4qwIbyVGJuQ6TCD6JAYg==" workbookSaltValue="l39osIhkBNc3ynUlyalwww=="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W10" i="4"/>
  <c r="BB8" i="4"/>
  <c r="AD8" i="4"/>
  <c r="I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<sst xmlns="http://schemas.openxmlformats.org/spreadsheetml/2006/main" count="247" uniqueCount="120">
  <si>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</si>
  <si>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</si>
  <si>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</si>
  <si>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</si>
  <si>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</si>
  <si>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</si>
  <si>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</si>
  <si>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</si>
  <si>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</si>
  <si>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</si>
  <si>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</si>
  <si>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</si>
  <si>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</si>
  <si>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</si>
  <si>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</si>
  <si>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</si>
  <si>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</si>
  <si>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</si>
  <si>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</si>
  <si>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</si>
  <si>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</si>
  <si>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</si>
  <si>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</si>
  <si>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</si>
  <si>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</si>
  <si>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</si>
  <si>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</si>
  <si>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</si>
  <si>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</si>
  <si>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</si>
  <si>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</si>
  <si>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</si>
  <si>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</si>
  <si>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</si>
  <si>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</si>
  <si>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</si>
  <si>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</si>
  <si>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</si>
  <si>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</si>
  <si>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</si>
  <si>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</si>
  <si>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</si>
  <si>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</si>
  <si>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</si>
  <si>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</si>
  <si>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</si>
  <si>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</si>
  <si>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</si>
  <si>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</si>
  <si>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</si>
  <si>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</si>
  <si>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</si>
  <si>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</si>
  <si>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</si>
  <si>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</si>
  <si>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</si>
  <si>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</si>
  <si>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</si>
  <si>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</si>
  <si>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</si>
  <si>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</si>
  <si>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</si>
  <si>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</si>
  <si>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</si>
  <si>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</si>
  <si>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</si>
  <si>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</si>
  <si>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</si>
  <si>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</si>
  <si>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</si>
  <si>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</si>
  <si>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</si>
  <si>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</si>
  <si>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</si>
  <si>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</si>
  <si>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</si>
  <si>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</si>
  <si>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</si>
  <si>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</si>
  <si>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</si>
  <si>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</si>
  <si>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</si>
  <si>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</si>
  <si>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</si>
  <si>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</si>
  <si>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</si>
  <si>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</si>
  <si>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</si>
  <si>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</si>
  <si>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</si>
  <si>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</si>
  <si>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</si>
  <si>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</si>
  <si>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</si>
  <si>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</si>
  <si>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</si>
  <si>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</si>
  <si>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</si>
  <si>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</si>
  <si>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</si>
  <si>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</si>
  <si>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</si>
  <si>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</si>
  <si>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</si>
  <si>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</si>
  <si>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</si>
  <si>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</si>
  <si>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</si>
  <si>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</si>
  <si>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</si>
  <si>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</si>
  <si>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</si>
  <si>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</si>
  <si>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</si>
  <si>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</si>
  <si>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</si>
  <si>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</si>
  <si>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①収益的収支比率
　営業外収益（繰入金）増により比率が僅かに増加した。
⑤経費回収比率及び⑥汚水処理原価
　持管理費増により汚水処理費が増加し経費回収率は減少した。また、有収水量増となったが汚水処理費増となったことで汚水処理原価が増加した。
⑦施設利用率
　使用基数増ではあるが、近年の節水志向による1基あたりの汚水処理量減により施設利用率は減少傾向である。
⑧水洗化率
　新規浄化槽設置と前年度未接続扱いの解消による水洗便所設置済み人口増加により水洗化率は増加した。
</t>
    <rPh sb="10" eb="13">
      <t>エイギョウガイ</t>
    </rPh>
    <rPh sb="13" eb="15">
      <t>シュウエキ</t>
    </rPh>
    <rPh sb="16" eb="18">
      <t>クリイレ</t>
    </rPh>
    <rPh sb="18" eb="19">
      <t>キン</t>
    </rPh>
    <rPh sb="20" eb="21">
      <t>ゾウ</t>
    </rPh>
    <rPh sb="24" eb="26">
      <t>ヒリツ</t>
    </rPh>
    <rPh sb="27" eb="28">
      <t>ワズ</t>
    </rPh>
    <rPh sb="30" eb="32">
      <t>ゾウカ</t>
    </rPh>
    <rPh sb="131" eb="133">
      <t>シヨウ</t>
    </rPh>
    <rPh sb="133" eb="135">
      <t>キスウ</t>
    </rPh>
    <rPh sb="135" eb="136">
      <t>ゾウ</t>
    </rPh>
    <rPh sb="173" eb="175">
      <t>ゲンショウ</t>
    </rPh>
    <rPh sb="175" eb="177">
      <t>ケイコウ</t>
    </rPh>
    <rPh sb="198" eb="201">
      <t>ゼンネンド</t>
    </rPh>
    <rPh sb="201" eb="204">
      <t>ミセツゾク</t>
    </rPh>
    <rPh sb="204" eb="205">
      <t>アツカ</t>
    </rPh>
    <rPh sb="207" eb="209">
      <t>カイショウ</t>
    </rPh>
    <rPh sb="232" eb="234">
      <t>ゾウカ</t>
    </rPh>
    <phoneticPr fontId="4"/>
  </si>
  <si>
    <t>　浄化槽設置後、15年程度経過するとブロワー本体の更新が必要となることから、維持管理費の平準化を図るため計画的な更新作業を実施する。</t>
    <phoneticPr fontId="4"/>
  </si>
  <si>
    <t>　特定地域生活排水処理事業は、平成13年度から旧浄法寺町において事業を開始したが、近年においては世帯の高齢化、人口減少等により新規設置希望者が減少傾向にあること及び旧二戸市の個人設置型浄化槽事業との制度の相違により、新規の公共設置を令和元年度をもって終了した。なお、公共設置した既存浄化槽の維持管理については、当面これまでどおり市が維持管理業務を行う、また、浄化槽設置済で未接続の者に対し水洗化の啓蒙活動を行う。</t>
    <rPh sb="80" eb="81">
      <t>オヨ</t>
    </rPh>
    <rPh sb="116" eb="118">
      <t>レイワ</t>
    </rPh>
    <rPh sb="118" eb="119">
      <t>ガン</t>
    </rPh>
    <rPh sb="179" eb="182">
      <t>ジョウカソウ</t>
    </rPh>
    <rPh sb="182" eb="184">
      <t>セッチ</t>
    </rPh>
    <rPh sb="184" eb="185">
      <t>ズミ</t>
    </rPh>
    <rPh sb="186" eb="189">
      <t>ミセツゾク</t>
    </rPh>
    <rPh sb="190" eb="191">
      <t>モノ</t>
    </rPh>
    <rPh sb="192" eb="193">
      <t>タイ</t>
    </rPh>
    <rPh sb="194" eb="197">
      <t>スイセンカ</t>
    </rPh>
    <rPh sb="198" eb="200">
      <t>ケイモウ</t>
    </rPh>
    <rPh sb="200" eb="202">
      <t>カツドウ</t>
    </rPh>
    <rPh sb="203" eb="20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</si>
</sst>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F0-4F65-8E97-72287FD204F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FF0-4F65-8E97-72287FD204F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51.26</c:v>
                </c:pt>
                <c:pt idx="1">
                  <c:v>48.07</c:v>
                </c:pt>
                <c:pt idx="2">
                  <c:v>45.74</c:v>
                </c:pt>
                <c:pt idx="3">
                  <c:v>44.02</c:v>
                </c:pt>
                <c:pt idx="4">
                  <c:v>40.98</c:v>
                </c:pt>
              </c:numCache>
            </c:numRef>
          </c:val>
          <c:extLst>
            <c:ext xmlns:c16="http://schemas.microsoft.com/office/drawing/2014/chart" uri="{C3380CC4-5D6E-409C-BE32-E72D297353CC}">
              <c16:uniqueId val="{00000000-F1C3-401B-83F9-837278353F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61.94</c:v>
                </c:pt>
                <c:pt idx="2">
                  <c:v>61.79</c:v>
                </c:pt>
                <c:pt idx="3">
                  <c:v>59.94</c:v>
                </c:pt>
                <c:pt idx="4">
                  <c:v>59.64</c:v>
                </c:pt>
              </c:numCache>
            </c:numRef>
          </c:val>
          <c:smooth val="0"/>
          <c:extLst>
            <c:ext xmlns:c16="http://schemas.microsoft.com/office/drawing/2014/chart" uri="{C3380CC4-5D6E-409C-BE32-E72D297353CC}">
              <c16:uniqueId val="{00000001-F1C3-401B-83F9-837278353F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96.4</c:v>
                </c:pt>
                <c:pt idx="1">
                  <c:v>98.75</c:v>
                </c:pt>
                <c:pt idx="2">
                  <c:v>98.81</c:v>
                </c:pt>
                <c:pt idx="3">
                  <c:v>95.69</c:v>
                </c:pt>
                <c:pt idx="4">
                  <c:v>97.23</c:v>
                </c:pt>
              </c:numCache>
            </c:numRef>
          </c:val>
          <c:extLst>
            <c:ext xmlns:c16="http://schemas.microsoft.com/office/drawing/2014/chart" uri="{C3380CC4-5D6E-409C-BE32-E72D297353CC}">
              <c16:uniqueId val="{00000000-FC1F-4772-A2C7-2D3C36EEEF0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94.14</c:v>
                </c:pt>
                <c:pt idx="2">
                  <c:v>92.44</c:v>
                </c:pt>
                <c:pt idx="3">
                  <c:v>89.66</c:v>
                </c:pt>
                <c:pt idx="4">
                  <c:v>90.63</c:v>
                </c:pt>
              </c:numCache>
            </c:numRef>
          </c:val>
          <c:smooth val="0"/>
          <c:extLst>
            <c:ext xmlns:c16="http://schemas.microsoft.com/office/drawing/2014/chart" uri="{C3380CC4-5D6E-409C-BE32-E72D297353CC}">
              <c16:uniqueId val="{00000001-FC1F-4772-A2C7-2D3C36EEEF0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65.83</c:v>
                </c:pt>
                <c:pt idx="1">
                  <c:v>69.89</c:v>
                </c:pt>
                <c:pt idx="2">
                  <c:v>63.93</c:v>
                </c:pt>
                <c:pt idx="3">
                  <c:v>64.319999999999993</c:v>
                </c:pt>
                <c:pt idx="4">
                  <c:v>70.599999999999994</c:v>
                </c:pt>
              </c:numCache>
            </c:numRef>
          </c:val>
          <c:extLst>
            <c:ext xmlns:c16="http://schemas.microsoft.com/office/drawing/2014/chart" uri="{C3380CC4-5D6E-409C-BE32-E72D297353CC}">
              <c16:uniqueId val="{00000000-6014-45D5-BF1C-0E5D88BC11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14-45D5-BF1C-0E5D88BC11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F2-4F0F-82DE-242815E378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F2-4F0F-82DE-242815E378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90-4D8A-B051-61CD948604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90-4D8A-B051-61CD948604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B5-4A5F-9456-1934EE2C5F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B5-4A5F-9456-1934EE2C5F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6D-4F19-9E1E-2887CFF03C8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6D-4F19-9E1E-2887CFF03C8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983.56</c:v>
                </c:pt>
                <c:pt idx="1">
                  <c:v>299.68</c:v>
                </c:pt>
                <c:pt idx="2">
                  <c:v>54.03</c:v>
                </c:pt>
                <c:pt idx="3" formatCode="#,##0.00;&quot;△&quot;#,##0.00">
                  <c:v>0</c:v>
                </c:pt>
                <c:pt idx="4" formatCode="#,##0.00;&quot;△&quot;#,##0.00">
                  <c:v>0</c:v>
                </c:pt>
              </c:numCache>
            </c:numRef>
          </c:val>
          <c:extLst>
            <c:ext xmlns:c16="http://schemas.microsoft.com/office/drawing/2014/chart" uri="{C3380CC4-5D6E-409C-BE32-E72D297353CC}">
              <c16:uniqueId val="{00000000-60F3-4CFD-9BB9-EA6B055D8E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248.44</c:v>
                </c:pt>
                <c:pt idx="2">
                  <c:v>244.85</c:v>
                </c:pt>
                <c:pt idx="3">
                  <c:v>296.89</c:v>
                </c:pt>
                <c:pt idx="4">
                  <c:v>270.57</c:v>
                </c:pt>
              </c:numCache>
            </c:numRef>
          </c:val>
          <c:smooth val="0"/>
          <c:extLst>
            <c:ext xmlns:c16="http://schemas.microsoft.com/office/drawing/2014/chart" uri="{C3380CC4-5D6E-409C-BE32-E72D297353CC}">
              <c16:uniqueId val="{00000001-60F3-4CFD-9BB9-EA6B055D8E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54.24</c:v>
                </c:pt>
                <c:pt idx="1">
                  <c:v>68.41</c:v>
                </c:pt>
                <c:pt idx="2">
                  <c:v>84.79</c:v>
                </c:pt>
                <c:pt idx="3">
                  <c:v>87.6</c:v>
                </c:pt>
                <c:pt idx="4">
                  <c:v>66.84</c:v>
                </c:pt>
              </c:numCache>
            </c:numRef>
          </c:val>
          <c:extLst>
            <c:ext xmlns:c16="http://schemas.microsoft.com/office/drawing/2014/chart" uri="{C3380CC4-5D6E-409C-BE32-E72D297353CC}">
              <c16:uniqueId val="{00000000-061F-48C5-91CE-BDD5E11C407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66.73</c:v>
                </c:pt>
                <c:pt idx="2">
                  <c:v>64.78</c:v>
                </c:pt>
                <c:pt idx="3">
                  <c:v>63.06</c:v>
                </c:pt>
                <c:pt idx="4">
                  <c:v>62.5</c:v>
                </c:pt>
              </c:numCache>
            </c:numRef>
          </c:val>
          <c:smooth val="0"/>
          <c:extLst>
            <c:ext xmlns:c16="http://schemas.microsoft.com/office/drawing/2014/chart" uri="{C3380CC4-5D6E-409C-BE32-E72D297353CC}">
              <c16:uniqueId val="{00000001-061F-48C5-91CE-BDD5E11C407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321.95999999999998</c:v>
                </c:pt>
                <c:pt idx="1">
                  <c:v>255.42</c:v>
                </c:pt>
                <c:pt idx="2">
                  <c:v>208.41</c:v>
                </c:pt>
                <c:pt idx="3">
                  <c:v>201.6</c:v>
                </c:pt>
                <c:pt idx="4">
                  <c:v>265.54000000000002</c:v>
                </c:pt>
              </c:numCache>
            </c:numRef>
          </c:val>
          <c:extLst>
            <c:ext xmlns:c16="http://schemas.microsoft.com/office/drawing/2014/chart" uri="{C3380CC4-5D6E-409C-BE32-E72D297353CC}">
              <c16:uniqueId val="{00000000-E590-4560-8E78-4BA377A787E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241.29</c:v>
                </c:pt>
                <c:pt idx="2">
                  <c:v>250.21</c:v>
                </c:pt>
                <c:pt idx="3">
                  <c:v>264.77</c:v>
                </c:pt>
                <c:pt idx="4">
                  <c:v>269.33</c:v>
                </c:pt>
              </c:numCache>
            </c:numRef>
          </c:val>
          <c:smooth val="0"/>
          <c:extLst>
            <c:ext xmlns:c16="http://schemas.microsoft.com/office/drawing/2014/chart" uri="{C3380CC4-5D6E-409C-BE32-E72D297353CC}">
              <c16:uniqueId val="{00000001-E590-4560-8E78-4BA377A787E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L34" zoomScale="110" zoomScaleNormal="11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二戸市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26576</v>
      </c>
      <c r="AM8" s="51"/>
      <c r="AN8" s="51"/>
      <c r="AO8" s="51"/>
      <c r="AP8" s="51"/>
      <c r="AQ8" s="51"/>
      <c r="AR8" s="51"/>
      <c r="AS8" s="51"/>
      <c r="AT8" s="46">
        <f>データ!T6</f>
        <v>420.42</v>
      </c>
      <c r="AU8" s="46"/>
      <c r="AV8" s="46"/>
      <c r="AW8" s="46"/>
      <c r="AX8" s="46"/>
      <c r="AY8" s="46"/>
      <c r="AZ8" s="46"/>
      <c r="BA8" s="46"/>
      <c r="BB8" s="46">
        <f>データ!U6</f>
        <v>63.21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7.13</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1878</v>
      </c>
      <c r="AM10" s="51"/>
      <c r="AN10" s="51"/>
      <c r="AO10" s="51"/>
      <c r="AP10" s="51"/>
      <c r="AQ10" s="51"/>
      <c r="AR10" s="51"/>
      <c r="AS10" s="51"/>
      <c r="AT10" s="46">
        <f>データ!W6</f>
        <v>178.29</v>
      </c>
      <c r="AU10" s="46"/>
      <c r="AV10" s="46"/>
      <c r="AW10" s="46"/>
      <c r="AX10" s="46"/>
      <c r="AY10" s="46"/>
      <c r="AZ10" s="46"/>
      <c r="BA10" s="46"/>
      <c r="BB10" s="46">
        <f>データ!X6</f>
        <v>10.53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UwVVoZcG968jPDlKpNVDlCbVf0rawQOKqTW+qUsWrqFJadXNzILFgrUztxYOo1EXpEr308gMMty/NhjQWX8A+A==" saltValue="7FhSixNhdDt6pcTONdRo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32131</v>
      </c>
      <c r="D6" s="33">
        <f t="shared" si="3"/>
        <v>47</v>
      </c>
      <c r="E6" s="33">
        <f t="shared" si="3"/>
        <v>18</v>
      </c>
      <c r="F6" s="33">
        <f t="shared" si="3"/>
        <v>0</v>
      </c>
      <c r="G6" s="33">
        <f t="shared" si="3"/>
        <v>0</v>
      </c>
      <c r="H6" s="33" t="str">
        <f t="shared" si="3"/>
        <v>岩手県　二戸市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7.13</v>
      </c>
      <c r="Q6" s="34">
        <f t="shared" si="3"/>
        <v>100</v>
      </c>
      <c r="R6" s="34">
        <f t="shared" si="3"/>
        <v>3300</v>
      </c>
      <c r="S6" s="34">
        <f t="shared" si="3"/>
        <v>26576</v>
      </c>
      <c r="T6" s="34">
        <f t="shared" si="3"/>
        <v>420.42</v>
      </c>
      <c r="U6" s="34">
        <f t="shared" si="3"/>
        <v>63.21</v>
      </c>
      <c r="V6" s="34">
        <f t="shared" si="3"/>
        <v>1878</v>
      </c>
      <c r="W6" s="34">
        <f t="shared" si="3"/>
        <v>178.29</v>
      </c>
      <c r="X6" s="34">
        <f t="shared" si="3"/>
        <v>10.53</v>
      </c>
      <c r="Y6" s="35">
        <f>IF(Y7="",NA(),Y7)</f>
        <v>65.83</v>
      </c>
      <c r="Z6" s="35">
        <f t="shared" ref="Z6:AH6" si="4">IF(Z7="",NA(),Z7)</f>
        <v>69.89</v>
      </c>
      <c r="AA6" s="35">
        <f t="shared" si="4"/>
        <v>63.93</v>
      </c>
      <c r="AB6" s="35">
        <f t="shared" si="4"/>
        <v>64.319999999999993</v>
      </c>
      <c r="AC6" s="35">
        <f t="shared" si="4"/>
        <v>70.599999999999994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983.56</v>
      </c>
      <c r="BG6" s="35">
        <f t="shared" ref="BG6:BO6" si="7">IF(BG7="",NA(),BG7)</f>
        <v>299.68</v>
      </c>
      <c r="BH6" s="35">
        <f t="shared" si="7"/>
        <v>54.03</v>
      </c>
      <c r="BI6" s="34">
        <f t="shared" si="7"/>
        <v>0</v>
      </c>
      <c r="BJ6" s="34">
        <f t="shared" si="7"/>
        <v>0</v>
      </c>
      <c r="BK6" s="35">
        <f t="shared" si="7"/>
        <v>392.19</v>
      </c>
      <c r="BL6" s="35">
        <f t="shared" si="7"/>
        <v>248.44</v>
      </c>
      <c r="BM6" s="35">
        <f t="shared" si="7"/>
        <v>244.85</v>
      </c>
      <c r="BN6" s="35">
        <f t="shared" si="7"/>
        <v>296.89</v>
      </c>
      <c r="BO6" s="35">
        <f t="shared" si="7"/>
        <v>270.57</v>
      </c>
      <c r="BP6" s="34" t="str">
        <f>IF(BP7="","",IF(BP7="-","【-】","【"&amp;SUBSTITUTE(TEXT(BP7,"#,##0.00"),"-","△")&amp;"】"))</f>
        <v>【307.23】</v>
      </c>
      <c r="BQ6" s="35">
        <f>IF(BQ7="",NA(),BQ7)</f>
        <v>54.24</v>
      </c>
      <c r="BR6" s="35">
        <f t="shared" ref="BR6:BZ6" si="8">IF(BR7="",NA(),BR7)</f>
        <v>68.41</v>
      </c>
      <c r="BS6" s="35">
        <f t="shared" si="8"/>
        <v>84.79</v>
      </c>
      <c r="BT6" s="35">
        <f t="shared" si="8"/>
        <v>87.6</v>
      </c>
      <c r="BU6" s="35">
        <f t="shared" si="8"/>
        <v>66.84</v>
      </c>
      <c r="BV6" s="35">
        <f t="shared" si="8"/>
        <v>57.03</v>
      </c>
      <c r="BW6" s="35">
        <f t="shared" si="8"/>
        <v>66.73</v>
      </c>
      <c r="BX6" s="35">
        <f t="shared" si="8"/>
        <v>64.78</v>
      </c>
      <c r="BY6" s="35">
        <f t="shared" si="8"/>
        <v>63.06</v>
      </c>
      <c r="BZ6" s="35">
        <f t="shared" si="8"/>
        <v>62.5</v>
      </c>
      <c r="CA6" s="34" t="str">
        <f>IF(CA7="","",IF(CA7="-","【-】","【"&amp;SUBSTITUTE(TEXT(CA7,"#,##0.00"),"-","△")&amp;"】"))</f>
        <v>【59.98】</v>
      </c>
      <c r="CB6" s="35">
        <f>IF(CB7="",NA(),CB7)</f>
        <v>321.95999999999998</v>
      </c>
      <c r="CC6" s="35">
        <f t="shared" ref="CC6:CK6" si="9">IF(CC7="",NA(),CC7)</f>
        <v>255.42</v>
      </c>
      <c r="CD6" s="35">
        <f t="shared" si="9"/>
        <v>208.41</v>
      </c>
      <c r="CE6" s="35">
        <f t="shared" si="9"/>
        <v>201.6</v>
      </c>
      <c r="CF6" s="35">
        <f t="shared" si="9"/>
        <v>265.54000000000002</v>
      </c>
      <c r="CG6" s="35">
        <f t="shared" si="9"/>
        <v>283.73</v>
      </c>
      <c r="CH6" s="35">
        <f t="shared" si="9"/>
        <v>241.29</v>
      </c>
      <c r="CI6" s="35">
        <f t="shared" si="9"/>
        <v>250.21</v>
      </c>
      <c r="CJ6" s="35">
        <f t="shared" si="9"/>
        <v>264.77</v>
      </c>
      <c r="CK6" s="35">
        <f t="shared" si="9"/>
        <v>269.33</v>
      </c>
      <c r="CL6" s="34" t="str">
        <f>IF(CL7="","",IF(CL7="-","【-】","【"&amp;SUBSTITUTE(TEXT(CL7,"#,##0.00"),"-","△")&amp;"】"))</f>
        <v>【272.98】</v>
      </c>
      <c r="CM6" s="35">
        <f>IF(CM7="",NA(),CM7)</f>
        <v>51.26</v>
      </c>
      <c r="CN6" s="35">
        <f t="shared" ref="CN6:CV6" si="10">IF(CN7="",NA(),CN7)</f>
        <v>48.07</v>
      </c>
      <c r="CO6" s="35">
        <f t="shared" si="10"/>
        <v>45.74</v>
      </c>
      <c r="CP6" s="35">
        <f t="shared" si="10"/>
        <v>44.02</v>
      </c>
      <c r="CQ6" s="35">
        <f t="shared" si="10"/>
        <v>40.98</v>
      </c>
      <c r="CR6" s="35">
        <f t="shared" si="10"/>
        <v>58.25</v>
      </c>
      <c r="CS6" s="35">
        <f t="shared" si="10"/>
        <v>61.94</v>
      </c>
      <c r="CT6" s="35">
        <f t="shared" si="10"/>
        <v>61.79</v>
      </c>
      <c r="CU6" s="35">
        <f t="shared" si="10"/>
        <v>59.94</v>
      </c>
      <c r="CV6" s="35">
        <f t="shared" si="10"/>
        <v>59.64</v>
      </c>
      <c r="CW6" s="34" t="str">
        <f>IF(CW7="","",IF(CW7="-","【-】","【"&amp;SUBSTITUTE(TEXT(CW7,"#,##0.00"),"-","△")&amp;"】"))</f>
        <v>【58.71】</v>
      </c>
      <c r="CX6" s="35">
        <f>IF(CX7="",NA(),CX7)</f>
        <v>96.4</v>
      </c>
      <c r="CY6" s="35">
        <f t="shared" ref="CY6:DG6" si="11">IF(CY7="",NA(),CY7)</f>
        <v>98.75</v>
      </c>
      <c r="CZ6" s="35">
        <f t="shared" si="11"/>
        <v>98.81</v>
      </c>
      <c r="DA6" s="35">
        <f t="shared" si="11"/>
        <v>95.69</v>
      </c>
      <c r="DB6" s="35">
        <f t="shared" si="11"/>
        <v>97.23</v>
      </c>
      <c r="DC6" s="35">
        <f t="shared" si="11"/>
        <v>68.150000000000006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32131</v>
      </c>
      <c r="D7" s="37">
        <v>47</v>
      </c>
      <c r="E7" s="37">
        <v>18</v>
      </c>
      <c r="F7" s="37">
        <v>0</v>
      </c>
      <c r="G7" s="37">
        <v>0</v>
      </c>
      <c r="H7" s="37" t="s">
        <v>98</v>
      </c>
      <c r="I7" s="37" t="s">
        <v>99</v>
      </c>
      <c r="J7" s="37" t="s">
        <v>100</v>
      </c>
      <c r="K7" s="37" t="s">
        <v>101</v>
      </c>
      <c r="L7" s="37" t="s">
        <v>102</v>
      </c>
      <c r="M7" s="37" t="s">
        <v>103</v>
      </c>
      <c r="N7" s="38" t="s">
        <v>104</v>
      </c>
      <c r="O7" s="38" t="s">
        <v>105</v>
      </c>
      <c r="P7" s="38">
        <v>7.13</v>
      </c>
      <c r="Q7" s="38">
        <v>100</v>
      </c>
      <c r="R7" s="38">
        <v>3300</v>
      </c>
      <c r="S7" s="38">
        <v>26576</v>
      </c>
      <c r="T7" s="38">
        <v>420.42</v>
      </c>
      <c r="U7" s="38">
        <v>63.21</v>
      </c>
      <c r="V7" s="38">
        <v>1878</v>
      </c>
      <c r="W7" s="38">
        <v>178.29</v>
      </c>
      <c r="X7" s="38">
        <v>10.53</v>
      </c>
      <c r="Y7" s="38">
        <v>65.83</v>
      </c>
      <c r="Z7" s="38">
        <v>69.89</v>
      </c>
      <c r="AA7" s="38">
        <v>63.93</v>
      </c>
      <c r="AB7" s="38">
        <v>64.319999999999993</v>
      </c>
      <c r="AC7" s="38">
        <v>70.599999999999994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983.56</v>
      </c>
      <c r="BG7" s="38">
        <v>299.68</v>
      </c>
      <c r="BH7" s="38">
        <v>54.03</v>
      </c>
      <c r="BI7" s="38">
        <v>0</v>
      </c>
      <c r="BJ7" s="38">
        <v>0</v>
      </c>
      <c r="BK7" s="38">
        <v>392.19</v>
      </c>
      <c r="BL7" s="38">
        <v>248.44</v>
      </c>
      <c r="BM7" s="38">
        <v>244.85</v>
      </c>
      <c r="BN7" s="38">
        <v>296.89</v>
      </c>
      <c r="BO7" s="38">
        <v>270.57</v>
      </c>
      <c r="BP7" s="38">
        <v>307.23</v>
      </c>
      <c r="BQ7" s="38">
        <v>54.24</v>
      </c>
      <c r="BR7" s="38">
        <v>68.41</v>
      </c>
      <c r="BS7" s="38">
        <v>84.79</v>
      </c>
      <c r="BT7" s="38">
        <v>87.6</v>
      </c>
      <c r="BU7" s="38">
        <v>66.84</v>
      </c>
      <c r="BV7" s="38">
        <v>57.03</v>
      </c>
      <c r="BW7" s="38">
        <v>66.73</v>
      </c>
      <c r="BX7" s="38">
        <v>64.78</v>
      </c>
      <c r="BY7" s="38">
        <v>63.06</v>
      </c>
      <c r="BZ7" s="38">
        <v>62.5</v>
      </c>
      <c r="CA7" s="38">
        <v>59.98</v>
      </c>
      <c r="CB7" s="38">
        <v>321.95999999999998</v>
      </c>
      <c r="CC7" s="38">
        <v>255.42</v>
      </c>
      <c r="CD7" s="38">
        <v>208.41</v>
      </c>
      <c r="CE7" s="38">
        <v>201.6</v>
      </c>
      <c r="CF7" s="38">
        <v>265.54000000000002</v>
      </c>
      <c r="CG7" s="38">
        <v>283.73</v>
      </c>
      <c r="CH7" s="38">
        <v>241.29</v>
      </c>
      <c r="CI7" s="38">
        <v>250.21</v>
      </c>
      <c r="CJ7" s="38">
        <v>264.77</v>
      </c>
      <c r="CK7" s="38">
        <v>269.33</v>
      </c>
      <c r="CL7" s="38">
        <v>272.98</v>
      </c>
      <c r="CM7" s="38">
        <v>51.26</v>
      </c>
      <c r="CN7" s="38">
        <v>48.07</v>
      </c>
      <c r="CO7" s="38">
        <v>45.74</v>
      </c>
      <c r="CP7" s="38">
        <v>44.02</v>
      </c>
      <c r="CQ7" s="38">
        <v>40.98</v>
      </c>
      <c r="CR7" s="38">
        <v>58.25</v>
      </c>
      <c r="CS7" s="38">
        <v>61.94</v>
      </c>
      <c r="CT7" s="38">
        <v>61.79</v>
      </c>
      <c r="CU7" s="38">
        <v>59.94</v>
      </c>
      <c r="CV7" s="38">
        <v>59.64</v>
      </c>
      <c r="CW7" s="38">
        <v>58.71</v>
      </c>
      <c r="CX7" s="38">
        <v>96.4</v>
      </c>
      <c r="CY7" s="38">
        <v>98.75</v>
      </c>
      <c r="CZ7" s="38">
        <v>98.81</v>
      </c>
      <c r="DA7" s="38">
        <v>95.69</v>
      </c>
      <c r="DB7" s="38">
        <v>97.23</v>
      </c>
      <c r="DC7" s="38">
        <v>68.150000000000006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国分　一章</cp:lastModifiedBy>
  <cp:lastPrinted>2021-01-14T03:38:46Z</cp:lastPrinted>
  <dcterms:created xsi:type="dcterms:W3CDTF">2020-12-04T03:15:12Z</dcterms:created>
  <dcterms:modified xsi:type="dcterms:W3CDTF">2021-01-14T04:00:51Z</dcterms:modified>
  <cp:category/>
</cp:coreProperties>
</file>