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X:\下水道課外付けHDD\財政\経営比較分析表\R02（R01決算分）\提出\"/>
    </mc:Choice>
  </mc:AlternateContent>
  <xr:revisionPtr revIDLastSave="0" documentId="13_ncr:1_{46306A19-240B-4CDB-B218-9D5BDBAF7C7F}" xr6:coauthVersionLast="40" xr6:coauthVersionMax="40" xr10:uidLastSave="{00000000-0000-0000-0000-000000000000}"/>
  <workbookProtection workbookAlgorithmName="SHA-512" workbookHashValue="5kExF5aKitgFEV23N+sCZC3S32QhSG9IYQ7IDGKaMkxXgkgXPLUXIoomkGk9R8RoB4LVs/q1xso3o/8X25YYMw==" workbookSaltValue="krf6ogJzVxcg3WoQ8n3pMg==" workbookSpinCount="100000" lockStructure="1"/>
  <bookViews>
    <workbookView xWindow="-120" yWindow="-120" windowWidth="29040" windowHeight="1644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I10" i="4"/>
  <c r="AL8" i="4"/>
  <c r="P8" i="4"/>
  <c r="I8" i="4"/>
</calcChain>
</file>

<file path=xl/sharedStrings.xml><?xml version="1.0" encoding="utf-8"?>
<sst xmlns="http://schemas.openxmlformats.org/spreadsheetml/2006/main" count="236" uniqueCount="118">
  <si>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</si>
  <si>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</si>
  <si>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</si>
  <si>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</si>
  <si>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</si>
  <si>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</si>
  <si>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</si>
  <si>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</si>
  <si>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</si>
  <si>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</si>
  <si>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</si>
  <si>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</si>
  <si>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</si>
  <si>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</si>
  <si>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</si>
  <si>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</si>
  <si>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</si>
  <si>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</si>
  <si>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</si>
  <si>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</si>
  <si>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</si>
  <si>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</si>
  <si>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</si>
  <si>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</si>
  <si>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</si>
  <si>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</si>
  <si>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</si>
  <si>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</si>
  <si>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</si>
  <si>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</si>
  <si>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</si>
  <si>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</si>
  <si>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</si>
  <si>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</si>
  <si>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</si>
  <si>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</si>
  <si>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</si>
  <si>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</si>
  <si>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</si>
  <si>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</si>
  <si>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</si>
  <si>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</si>
  <si>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</si>
  <si>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</si>
  <si>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</si>
  <si>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</si>
  <si>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</si>
  <si>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</si>
  <si>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</si>
  <si>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</si>
  <si>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</si>
  <si>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</si>
  <si>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</si>
  <si>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</si>
  <si>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</si>
  <si>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</si>
  <si>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</si>
  <si>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</si>
  <si>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</si>
  <si>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</si>
  <si>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</si>
  <si>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</si>
  <si>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</si>
  <si>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</si>
  <si>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</si>
  <si>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</si>
  <si>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</si>
  <si>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</si>
  <si>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</si>
  <si>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</si>
  <si>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</si>
  <si>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</si>
  <si>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</si>
  <si>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</si>
  <si>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</si>
  <si>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</si>
  <si>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</si>
  <si>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</si>
  <si>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</si>
  <si>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</si>
  <si>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</si>
  <si>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</si>
  <si>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</si>
  <si>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</si>
  <si>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</si>
  <si>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</si>
  <si>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</si>
  <si>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</si>
  <si>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</si>
  <si>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</si>
  <si>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</si>
  <si>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</si>
  <si>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</si>
  <si>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</si>
  <si>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</si>
  <si>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</si>
  <si>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</si>
  <si>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二戸市</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</si>
  <si>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</si>
  <si>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</si>
  <si>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</si>
  <si>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</si>
  <si>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</si>
  <si>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</si>
  <si>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</si>
  <si>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</si>
  <si>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</si>
  <si>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</si>
  <si>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</si>
  <si>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</si>
  <si>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</si>
  <si>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</si>
  <si>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</si>
  <si>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</si>
  <si>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</si>
  <si>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
　使用料収入は微増となったが、維持管理費増、地方債償還金増により比率が減少した。
④企業債残高対事業規模比率
　地方債残高減少により比率が減少した。整備済であり新規起債借入が無いため、減少が見込まれる。
⑤経費回収比率及び⑥汚水処理原価
　持管理費増により汚水処理費が増加し経費回収率は減少した。また、有収水量増となったが汚水処理費増となったことで汚水処理原価が増加した。
⑦施設使用率
　水洗化人口増により施設使用率は微増となった。
⑧水洗化率
　水洗化人口増により水洗化率は微増となっているが、類似団体と比較して低い状況にある。水洗化率向上のため接続補助等の水洗化に関する普及事業を継続する。
　</t>
    <rPh sb="1" eb="4">
      <t>シュウエキテキ</t>
    </rPh>
    <rPh sb="4" eb="6">
      <t>シュウシ</t>
    </rPh>
    <rPh sb="6" eb="8">
      <t>ヒリツ</t>
    </rPh>
    <rPh sb="10" eb="13">
      <t>シヨウリョウ</t>
    </rPh>
    <rPh sb="13" eb="15">
      <t>シュウニュウ</t>
    </rPh>
    <rPh sb="16" eb="18">
      <t>ビゾウ</t>
    </rPh>
    <rPh sb="24" eb="26">
      <t>イジ</t>
    </rPh>
    <rPh sb="26" eb="29">
      <t>カンリヒ</t>
    </rPh>
    <rPh sb="29" eb="30">
      <t>ゾウ</t>
    </rPh>
    <rPh sb="31" eb="34">
      <t>チホウサイ</t>
    </rPh>
    <rPh sb="34" eb="36">
      <t>ショウカン</t>
    </rPh>
    <rPh sb="36" eb="37">
      <t>キン</t>
    </rPh>
    <rPh sb="37" eb="38">
      <t>ゾウ</t>
    </rPh>
    <rPh sb="41" eb="43">
      <t>ヒリツ</t>
    </rPh>
    <rPh sb="44" eb="46">
      <t>ゲンショウ</t>
    </rPh>
    <rPh sb="52" eb="54">
      <t>キギョウ</t>
    </rPh>
    <rPh sb="54" eb="55">
      <t>サイ</t>
    </rPh>
    <rPh sb="55" eb="57">
      <t>ザンダカ</t>
    </rPh>
    <rPh sb="57" eb="58">
      <t>タイ</t>
    </rPh>
    <rPh sb="58" eb="60">
      <t>ジギョウ</t>
    </rPh>
    <rPh sb="60" eb="62">
      <t>キボ</t>
    </rPh>
    <rPh sb="62" eb="64">
      <t>ヒリツ</t>
    </rPh>
    <rPh sb="66" eb="69">
      <t>チホウサイ</t>
    </rPh>
    <rPh sb="69" eb="71">
      <t>ザンダカ</t>
    </rPh>
    <rPh sb="71" eb="73">
      <t>ゲンショウ</t>
    </rPh>
    <rPh sb="76" eb="78">
      <t>ヒリツ</t>
    </rPh>
    <rPh sb="79" eb="81">
      <t>ゲンショウ</t>
    </rPh>
    <rPh sb="84" eb="86">
      <t>セイビ</t>
    </rPh>
    <rPh sb="86" eb="87">
      <t>ズミ</t>
    </rPh>
    <rPh sb="90" eb="92">
      <t>シンキ</t>
    </rPh>
    <rPh sb="92" eb="94">
      <t>キサイ</t>
    </rPh>
    <rPh sb="94" eb="96">
      <t>カリイレ</t>
    </rPh>
    <rPh sb="97" eb="98">
      <t>ナ</t>
    </rPh>
    <rPh sb="102" eb="104">
      <t>ゲンショウ</t>
    </rPh>
    <rPh sb="105" eb="107">
      <t>ミコ</t>
    </rPh>
    <rPh sb="114" eb="116">
      <t>ケイヒ</t>
    </rPh>
    <rPh sb="116" eb="118">
      <t>カイシュウ</t>
    </rPh>
    <rPh sb="118" eb="120">
      <t>ヒリツ</t>
    </rPh>
    <rPh sb="120" eb="121">
      <t>オヨ</t>
    </rPh>
    <rPh sb="123" eb="125">
      <t>オスイ</t>
    </rPh>
    <rPh sb="125" eb="127">
      <t>ショリ</t>
    </rPh>
    <rPh sb="127" eb="129">
      <t>ゲンカ</t>
    </rPh>
    <rPh sb="135" eb="136">
      <t>ゾウ</t>
    </rPh>
    <rPh sb="139" eb="141">
      <t>オスイ</t>
    </rPh>
    <rPh sb="141" eb="143">
      <t>ショリ</t>
    </rPh>
    <rPh sb="143" eb="144">
      <t>ヒ</t>
    </rPh>
    <rPh sb="145" eb="147">
      <t>ゾウカ</t>
    </rPh>
    <rPh sb="148" eb="150">
      <t>ケイヒ</t>
    </rPh>
    <rPh sb="150" eb="152">
      <t>カイシュウ</t>
    </rPh>
    <rPh sb="152" eb="153">
      <t>リツ</t>
    </rPh>
    <rPh sb="154" eb="156">
      <t>ゲンショウ</t>
    </rPh>
    <rPh sb="162" eb="166">
      <t>ユウシュウスイリョウ</t>
    </rPh>
    <rPh sb="207" eb="210">
      <t>スイセンカ</t>
    </rPh>
    <rPh sb="210" eb="212">
      <t>ジンコウ</t>
    </rPh>
    <rPh sb="212" eb="213">
      <t>ゾウ</t>
    </rPh>
    <rPh sb="216" eb="218">
      <t>シセツ</t>
    </rPh>
    <rPh sb="218" eb="220">
      <t>シヨウ</t>
    </rPh>
    <rPh sb="220" eb="221">
      <t>リツ</t>
    </rPh>
    <rPh sb="222" eb="224">
      <t>ビゾウ</t>
    </rPh>
    <rPh sb="232" eb="235">
      <t>スイセンカ</t>
    </rPh>
    <rPh sb="238" eb="241">
      <t>スイセンカ</t>
    </rPh>
    <rPh sb="241" eb="243">
      <t>ジンコウ</t>
    </rPh>
    <rPh sb="243" eb="244">
      <t>ゾウ</t>
    </rPh>
    <rPh sb="247" eb="250">
      <t>スイセンカ</t>
    </rPh>
    <rPh sb="250" eb="251">
      <t>リツ</t>
    </rPh>
    <rPh sb="252" eb="254">
      <t>ビゾウ</t>
    </rPh>
    <rPh sb="262" eb="264">
      <t>ルイジ</t>
    </rPh>
    <rPh sb="264" eb="266">
      <t>ダンタイ</t>
    </rPh>
    <rPh sb="267" eb="269">
      <t>ヒカク</t>
    </rPh>
    <rPh sb="271" eb="272">
      <t>ヒク</t>
    </rPh>
    <rPh sb="273" eb="275">
      <t>ジョウキョウ</t>
    </rPh>
    <rPh sb="279" eb="282">
      <t>スイセンカ</t>
    </rPh>
    <rPh sb="282" eb="283">
      <t>リツ</t>
    </rPh>
    <rPh sb="283" eb="285">
      <t>コウジョウ</t>
    </rPh>
    <rPh sb="288" eb="290">
      <t>セツゾク</t>
    </rPh>
    <rPh sb="290" eb="292">
      <t>ホジョ</t>
    </rPh>
    <rPh sb="292" eb="293">
      <t>トウ</t>
    </rPh>
    <rPh sb="294" eb="297">
      <t>スイセンカ</t>
    </rPh>
    <rPh sb="298" eb="299">
      <t>カン</t>
    </rPh>
    <rPh sb="301" eb="303">
      <t>フキュウ</t>
    </rPh>
    <rPh sb="303" eb="305">
      <t>ジギョウ</t>
    </rPh>
    <rPh sb="306" eb="308">
      <t>ケイゾク</t>
    </rPh>
    <phoneticPr fontId="4"/>
  </si>
  <si>
    <t xml:space="preserve">  建設年度が新しいため施設の老朽化対策は行っていないが、良好な状態を維持するために適切に管理を行っていく。</t>
    <phoneticPr fontId="4"/>
  </si>
  <si>
    <t xml:space="preserve">  特定環境保全公共下水道事業は、全体計画61haの整備を完了した。平成22年度の供用開始から水洗化率は上昇しているが、類似団体平均値と比較して低い状況にあることが課題であり、引き続き水洗化に関する啓蒙活動、接続補助金の活用により水洗化人口増と使用料収入増に努め、経営基盤の強化を図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</si>
</sst>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0"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DFD-40D1-B7C0-4374F299272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0.26</c:v>
                </c:pt>
                <c:pt idx="1">
                  <c:v>0.13</c:v>
                </c:pt>
                <c:pt idx="2">
                  <c:v>0.13</c:v>
                </c:pt>
                <c:pt idx="3">
                  <c:v>0.09</c:v>
                </c:pt>
                <c:pt idx="4">
                  <c:v>0.06</c:v>
                </c:pt>
              </c:numCache>
            </c:numRef>
          </c:val>
          <c:smooth val="0"/>
          <c:extLst>
            <c:ext xmlns:c16="http://schemas.microsoft.com/office/drawing/2014/chart" uri="{C3380CC4-5D6E-409C-BE32-E72D297353CC}">
              <c16:uniqueId val="{00000001-6DFD-40D1-B7C0-4374F299272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28.33</c:v>
                </c:pt>
                <c:pt idx="1">
                  <c:v>31.33</c:v>
                </c:pt>
                <c:pt idx="2">
                  <c:v>34</c:v>
                </c:pt>
                <c:pt idx="3">
                  <c:v>34.67</c:v>
                </c:pt>
                <c:pt idx="4">
                  <c:v>36</c:v>
                </c:pt>
              </c:numCache>
            </c:numRef>
          </c:val>
          <c:extLst>
            <c:ext xmlns:c16="http://schemas.microsoft.com/office/drawing/2014/chart" uri="{C3380CC4-5D6E-409C-BE32-E72D297353CC}">
              <c16:uniqueId val="{00000000-17BA-4D42-AA8A-7AF02464790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36.65</c:v>
                </c:pt>
                <c:pt idx="1">
                  <c:v>37.72</c:v>
                </c:pt>
                <c:pt idx="2">
                  <c:v>37.08</c:v>
                </c:pt>
                <c:pt idx="3">
                  <c:v>37.46</c:v>
                </c:pt>
                <c:pt idx="4">
                  <c:v>37.65</c:v>
                </c:pt>
              </c:numCache>
            </c:numRef>
          </c:val>
          <c:smooth val="0"/>
          <c:extLst>
            <c:ext xmlns:c16="http://schemas.microsoft.com/office/drawing/2014/chart" uri="{C3380CC4-5D6E-409C-BE32-E72D297353CC}">
              <c16:uniqueId val="{00000001-17BA-4D42-AA8A-7AF02464790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30.17</c:v>
                </c:pt>
                <c:pt idx="1">
                  <c:v>34.299999999999997</c:v>
                </c:pt>
                <c:pt idx="2">
                  <c:v>36.78</c:v>
                </c:pt>
                <c:pt idx="3">
                  <c:v>38.1</c:v>
                </c:pt>
                <c:pt idx="4">
                  <c:v>39.78</c:v>
                </c:pt>
              </c:numCache>
            </c:numRef>
          </c:val>
          <c:extLst>
            <c:ext xmlns:c16="http://schemas.microsoft.com/office/drawing/2014/chart" uri="{C3380CC4-5D6E-409C-BE32-E72D297353CC}">
              <c16:uniqueId val="{00000000-48ED-402E-8ABE-E8E22B9F7BF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68.83</c:v>
                </c:pt>
                <c:pt idx="1">
                  <c:v>68.459999999999994</c:v>
                </c:pt>
                <c:pt idx="2">
                  <c:v>67.22</c:v>
                </c:pt>
                <c:pt idx="3">
                  <c:v>67.459999999999994</c:v>
                </c:pt>
                <c:pt idx="4">
                  <c:v>67.37</c:v>
                </c:pt>
              </c:numCache>
            </c:numRef>
          </c:val>
          <c:smooth val="0"/>
          <c:extLst>
            <c:ext xmlns:c16="http://schemas.microsoft.com/office/drawing/2014/chart" uri="{C3380CC4-5D6E-409C-BE32-E72D297353CC}">
              <c16:uniqueId val="{00000001-48ED-402E-8ABE-E8E22B9F7BF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47.25</c:v>
                </c:pt>
                <c:pt idx="1">
                  <c:v>49.45</c:v>
                </c:pt>
                <c:pt idx="2">
                  <c:v>95.43</c:v>
                </c:pt>
                <c:pt idx="3">
                  <c:v>95.41</c:v>
                </c:pt>
                <c:pt idx="4">
                  <c:v>89.09</c:v>
                </c:pt>
              </c:numCache>
            </c:numRef>
          </c:val>
          <c:extLst>
            <c:ext xmlns:c16="http://schemas.microsoft.com/office/drawing/2014/chart" uri="{C3380CC4-5D6E-409C-BE32-E72D297353CC}">
              <c16:uniqueId val="{00000000-2C72-4072-A526-4146E4132F0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72-4072-A526-4146E4132F0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1A6-4F0B-9A64-279DCF52493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A6-4F0B-9A64-279DCF52493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745-4EF2-8474-E8BC8E01923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45-4EF2-8474-E8BC8E01923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52-4E27-BB25-A8A917C2ECC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52-4E27-BB25-A8A917C2ECC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C7-4F49-AD55-2815EB736DD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C7-4F49-AD55-2815EB736DD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3708.39</c:v>
                </c:pt>
                <c:pt idx="1">
                  <c:v>3753.71</c:v>
                </c:pt>
                <c:pt idx="2">
                  <c:v>794.33</c:v>
                </c:pt>
                <c:pt idx="3">
                  <c:v>621.57000000000005</c:v>
                </c:pt>
                <c:pt idx="4">
                  <c:v>560.35</c:v>
                </c:pt>
              </c:numCache>
            </c:numRef>
          </c:val>
          <c:extLst>
            <c:ext xmlns:c16="http://schemas.microsoft.com/office/drawing/2014/chart" uri="{C3380CC4-5D6E-409C-BE32-E72D297353CC}">
              <c16:uniqueId val="{00000000-172A-4645-A1C8-8F795A9E562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1673.47</c:v>
                </c:pt>
                <c:pt idx="1">
                  <c:v>1592.72</c:v>
                </c:pt>
                <c:pt idx="2">
                  <c:v>1223.96</c:v>
                </c:pt>
                <c:pt idx="3">
                  <c:v>1269.1500000000001</c:v>
                </c:pt>
                <c:pt idx="4">
                  <c:v>1087.96</c:v>
                </c:pt>
              </c:numCache>
            </c:numRef>
          </c:val>
          <c:smooth val="0"/>
          <c:extLst>
            <c:ext xmlns:c16="http://schemas.microsoft.com/office/drawing/2014/chart" uri="{C3380CC4-5D6E-409C-BE32-E72D297353CC}">
              <c16:uniqueId val="{00000001-172A-4645-A1C8-8F795A9E562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23.46</c:v>
                </c:pt>
                <c:pt idx="1">
                  <c:v>75.760000000000005</c:v>
                </c:pt>
                <c:pt idx="2">
                  <c:v>79.290000000000006</c:v>
                </c:pt>
                <c:pt idx="3">
                  <c:v>79.48</c:v>
                </c:pt>
                <c:pt idx="4">
                  <c:v>60.69</c:v>
                </c:pt>
              </c:numCache>
            </c:numRef>
          </c:val>
          <c:extLst>
            <c:ext xmlns:c16="http://schemas.microsoft.com/office/drawing/2014/chart" uri="{C3380CC4-5D6E-409C-BE32-E72D297353CC}">
              <c16:uniqueId val="{00000000-F9AA-4A21-9D63-17ECC7D08D3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49.22</c:v>
                </c:pt>
                <c:pt idx="1">
                  <c:v>53.7</c:v>
                </c:pt>
                <c:pt idx="2">
                  <c:v>61.54</c:v>
                </c:pt>
                <c:pt idx="3">
                  <c:v>63.97</c:v>
                </c:pt>
                <c:pt idx="4">
                  <c:v>59.67</c:v>
                </c:pt>
              </c:numCache>
            </c:numRef>
          </c:val>
          <c:smooth val="0"/>
          <c:extLst>
            <c:ext xmlns:c16="http://schemas.microsoft.com/office/drawing/2014/chart" uri="{C3380CC4-5D6E-409C-BE32-E72D297353CC}">
              <c16:uniqueId val="{00000001-F9AA-4A21-9D63-17ECC7D08D3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777.37</c:v>
                </c:pt>
                <c:pt idx="1">
                  <c:v>239.82</c:v>
                </c:pt>
                <c:pt idx="2">
                  <c:v>229.27</c:v>
                </c:pt>
                <c:pt idx="3">
                  <c:v>228.16</c:v>
                </c:pt>
                <c:pt idx="4">
                  <c:v>300.45999999999998</c:v>
                </c:pt>
              </c:numCache>
            </c:numRef>
          </c:val>
          <c:extLst>
            <c:ext xmlns:c16="http://schemas.microsoft.com/office/drawing/2014/chart" uri="{C3380CC4-5D6E-409C-BE32-E72D297353CC}">
              <c16:uniqueId val="{00000000-1364-4C75-96C3-98BE681C1CA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332.02</c:v>
                </c:pt>
                <c:pt idx="1">
                  <c:v>300.35000000000002</c:v>
                </c:pt>
                <c:pt idx="2">
                  <c:v>267.86</c:v>
                </c:pt>
                <c:pt idx="3">
                  <c:v>256.82</c:v>
                </c:pt>
                <c:pt idx="4">
                  <c:v>270.60000000000002</c:v>
                </c:pt>
              </c:numCache>
            </c:numRef>
          </c:val>
          <c:smooth val="0"/>
          <c:extLst>
            <c:ext xmlns:c16="http://schemas.microsoft.com/office/drawing/2014/chart" uri="{C3380CC4-5D6E-409C-BE32-E72D297353CC}">
              <c16:uniqueId val="{00000001-1364-4C75-96C3-98BE681C1CA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L16" zoomScale="110" zoomScaleNormal="110" workbookViewId="0">
      <selection activeCell="BL66" sqref="BL66:BZ82"/>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岩手県　二戸市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D3</v>
      </c>
      <c r="X8" s="49"/>
      <c r="Y8" s="49"/>
      <c r="Z8" s="49"/>
      <c r="AA8" s="49"/>
      <c r="AB8" s="49"/>
      <c r="AC8" s="49"/>
      <c r="AD8" s="50" t="str">
        <f>データ!$M$6</f>
        <v>非設置</v>
      </c>
      <c r="AE8" s="50"/>
      <c r="AF8" s="50"/>
      <c r="AG8" s="50"/>
      <c r="AH8" s="50"/>
      <c r="AI8" s="50"/>
      <c r="AJ8" s="50"/>
      <c r="AK8" s="3"/>
      <c r="AL8" s="51">
        <f>データ!S6</f>
        <v>26576</v>
      </c>
      <c r="AM8" s="51"/>
      <c r="AN8" s="51"/>
      <c r="AO8" s="51"/>
      <c r="AP8" s="51"/>
      <c r="AQ8" s="51"/>
      <c r="AR8" s="51"/>
      <c r="AS8" s="51"/>
      <c r="AT8" s="46">
        <f>データ!T6</f>
        <v>420.42</v>
      </c>
      <c r="AU8" s="46"/>
      <c r="AV8" s="46"/>
      <c r="AW8" s="46"/>
      <c r="AX8" s="46"/>
      <c r="AY8" s="46"/>
      <c r="AZ8" s="46"/>
      <c r="BA8" s="46"/>
      <c r="BB8" s="46">
        <f>データ!U6</f>
        <v>63.21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3.49</v>
      </c>
      <c r="Q10" s="46"/>
      <c r="R10" s="46"/>
      <c r="S10" s="46"/>
      <c r="T10" s="46"/>
      <c r="U10" s="46"/>
      <c r="V10" s="46"/>
      <c r="W10" s="46">
        <f>データ!Q6</f>
        <v>98.7</v>
      </c>
      <c r="X10" s="46"/>
      <c r="Y10" s="46"/>
      <c r="Z10" s="46"/>
      <c r="AA10" s="46"/>
      <c r="AB10" s="46"/>
      <c r="AC10" s="46"/>
      <c r="AD10" s="51">
        <f>データ!R6</f>
        <v>3300</v>
      </c>
      <c r="AE10" s="51"/>
      <c r="AF10" s="51"/>
      <c r="AG10" s="51"/>
      <c r="AH10" s="51"/>
      <c r="AI10" s="51"/>
      <c r="AJ10" s="51"/>
      <c r="AK10" s="2"/>
      <c r="AL10" s="51">
        <f>データ!V6</f>
        <v>920</v>
      </c>
      <c r="AM10" s="51"/>
      <c r="AN10" s="51"/>
      <c r="AO10" s="51"/>
      <c r="AP10" s="51"/>
      <c r="AQ10" s="51"/>
      <c r="AR10" s="51"/>
      <c r="AS10" s="51"/>
      <c r="AT10" s="46">
        <f>データ!W6</f>
        <v>0.61</v>
      </c>
      <c r="AU10" s="46"/>
      <c r="AV10" s="46"/>
      <c r="AW10" s="46"/>
      <c r="AX10" s="46"/>
      <c r="AY10" s="46"/>
      <c r="AZ10" s="46"/>
      <c r="BA10" s="46"/>
      <c r="BB10" s="46">
        <f>データ!X6</f>
        <v>1508.2</v>
      </c>
      <c r="BC10" s="46"/>
      <c r="BD10" s="46"/>
      <c r="BE10" s="46"/>
      <c r="BF10" s="46"/>
      <c r="BG10" s="46"/>
      <c r="BH10" s="46"/>
      <c r="BI10" s="46"/>
      <c r="BJ10" s="2"/>
      <c r="BK10" s="2"/>
      <c r="BL10" s="70" t="s">
        <v>22</v>
      </c>
      <c r="BM10" s="71"/>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2" t="s">
        <v>24</v>
      </c>
      <c r="BM11" s="72"/>
      <c r="BN11" s="72"/>
      <c r="BO11" s="72"/>
      <c r="BP11" s="72"/>
      <c r="BQ11" s="72"/>
      <c r="BR11" s="72"/>
      <c r="BS11" s="72"/>
      <c r="BT11" s="72"/>
      <c r="BU11" s="72"/>
      <c r="BV11" s="72"/>
      <c r="BW11" s="72"/>
      <c r="BX11" s="72"/>
      <c r="BY11" s="72"/>
      <c r="BZ11" s="7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2"/>
      <c r="BM12" s="72"/>
      <c r="BN12" s="72"/>
      <c r="BO12" s="72"/>
      <c r="BP12" s="72"/>
      <c r="BQ12" s="72"/>
      <c r="BR12" s="72"/>
      <c r="BS12" s="72"/>
      <c r="BT12" s="72"/>
      <c r="BU12" s="72"/>
      <c r="BV12" s="72"/>
      <c r="BW12" s="72"/>
      <c r="BX12" s="72"/>
      <c r="BY12" s="72"/>
      <c r="BZ12" s="7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3"/>
      <c r="BM13" s="73"/>
      <c r="BN13" s="73"/>
      <c r="BO13" s="73"/>
      <c r="BP13" s="73"/>
      <c r="BQ13" s="73"/>
      <c r="BR13" s="73"/>
      <c r="BS13" s="73"/>
      <c r="BT13" s="73"/>
      <c r="BU13" s="73"/>
      <c r="BV13" s="73"/>
      <c r="BW13" s="73"/>
      <c r="BX13" s="73"/>
      <c r="BY13" s="73"/>
      <c r="BZ13" s="73"/>
    </row>
    <row r="14" spans="1:78" ht="13.5" customHeight="1" x14ac:dyDescent="0.15">
      <c r="A14" s="2"/>
      <c r="B14" s="74" t="s">
        <v>25</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6"/>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69"/>
      <c r="BN16" s="69"/>
      <c r="BO16" s="69"/>
      <c r="BP16" s="69"/>
      <c r="BQ16" s="69"/>
      <c r="BR16" s="69"/>
      <c r="BS16" s="69"/>
      <c r="BT16" s="69"/>
      <c r="BU16" s="69"/>
      <c r="BV16" s="69"/>
      <c r="BW16" s="69"/>
      <c r="BX16" s="69"/>
      <c r="BY16" s="69"/>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69"/>
      <c r="BN17" s="69"/>
      <c r="BO17" s="69"/>
      <c r="BP17" s="69"/>
      <c r="BQ17" s="69"/>
      <c r="BR17" s="69"/>
      <c r="BS17" s="69"/>
      <c r="BT17" s="69"/>
      <c r="BU17" s="69"/>
      <c r="BV17" s="69"/>
      <c r="BW17" s="69"/>
      <c r="BX17" s="69"/>
      <c r="BY17" s="69"/>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69"/>
      <c r="BN18" s="69"/>
      <c r="BO18" s="69"/>
      <c r="BP18" s="69"/>
      <c r="BQ18" s="69"/>
      <c r="BR18" s="69"/>
      <c r="BS18" s="69"/>
      <c r="BT18" s="69"/>
      <c r="BU18" s="69"/>
      <c r="BV18" s="69"/>
      <c r="BW18" s="69"/>
      <c r="BX18" s="69"/>
      <c r="BY18" s="69"/>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69"/>
      <c r="BN19" s="69"/>
      <c r="BO19" s="69"/>
      <c r="BP19" s="69"/>
      <c r="BQ19" s="69"/>
      <c r="BR19" s="69"/>
      <c r="BS19" s="69"/>
      <c r="BT19" s="69"/>
      <c r="BU19" s="69"/>
      <c r="BV19" s="69"/>
      <c r="BW19" s="69"/>
      <c r="BX19" s="69"/>
      <c r="BY19" s="69"/>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69"/>
      <c r="BN20" s="69"/>
      <c r="BO20" s="69"/>
      <c r="BP20" s="69"/>
      <c r="BQ20" s="69"/>
      <c r="BR20" s="69"/>
      <c r="BS20" s="69"/>
      <c r="BT20" s="69"/>
      <c r="BU20" s="69"/>
      <c r="BV20" s="69"/>
      <c r="BW20" s="69"/>
      <c r="BX20" s="69"/>
      <c r="BY20" s="69"/>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69"/>
      <c r="BN21" s="69"/>
      <c r="BO21" s="69"/>
      <c r="BP21" s="69"/>
      <c r="BQ21" s="69"/>
      <c r="BR21" s="69"/>
      <c r="BS21" s="69"/>
      <c r="BT21" s="69"/>
      <c r="BU21" s="69"/>
      <c r="BV21" s="69"/>
      <c r="BW21" s="69"/>
      <c r="BX21" s="69"/>
      <c r="BY21" s="69"/>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69"/>
      <c r="BN22" s="69"/>
      <c r="BO22" s="69"/>
      <c r="BP22" s="69"/>
      <c r="BQ22" s="69"/>
      <c r="BR22" s="69"/>
      <c r="BS22" s="69"/>
      <c r="BT22" s="69"/>
      <c r="BU22" s="69"/>
      <c r="BV22" s="69"/>
      <c r="BW22" s="69"/>
      <c r="BX22" s="69"/>
      <c r="BY22" s="69"/>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69"/>
      <c r="BN23" s="69"/>
      <c r="BO23" s="69"/>
      <c r="BP23" s="69"/>
      <c r="BQ23" s="69"/>
      <c r="BR23" s="69"/>
      <c r="BS23" s="69"/>
      <c r="BT23" s="69"/>
      <c r="BU23" s="69"/>
      <c r="BV23" s="69"/>
      <c r="BW23" s="69"/>
      <c r="BX23" s="69"/>
      <c r="BY23" s="69"/>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69"/>
      <c r="BN24" s="69"/>
      <c r="BO24" s="69"/>
      <c r="BP24" s="69"/>
      <c r="BQ24" s="69"/>
      <c r="BR24" s="69"/>
      <c r="BS24" s="69"/>
      <c r="BT24" s="69"/>
      <c r="BU24" s="69"/>
      <c r="BV24" s="69"/>
      <c r="BW24" s="69"/>
      <c r="BX24" s="69"/>
      <c r="BY24" s="69"/>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69"/>
      <c r="BN25" s="69"/>
      <c r="BO25" s="69"/>
      <c r="BP25" s="69"/>
      <c r="BQ25" s="69"/>
      <c r="BR25" s="69"/>
      <c r="BS25" s="69"/>
      <c r="BT25" s="69"/>
      <c r="BU25" s="69"/>
      <c r="BV25" s="69"/>
      <c r="BW25" s="69"/>
      <c r="BX25" s="69"/>
      <c r="BY25" s="69"/>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69"/>
      <c r="BN26" s="69"/>
      <c r="BO26" s="69"/>
      <c r="BP26" s="69"/>
      <c r="BQ26" s="69"/>
      <c r="BR26" s="69"/>
      <c r="BS26" s="69"/>
      <c r="BT26" s="69"/>
      <c r="BU26" s="69"/>
      <c r="BV26" s="69"/>
      <c r="BW26" s="69"/>
      <c r="BX26" s="69"/>
      <c r="BY26" s="69"/>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69"/>
      <c r="BN27" s="69"/>
      <c r="BO27" s="69"/>
      <c r="BP27" s="69"/>
      <c r="BQ27" s="69"/>
      <c r="BR27" s="69"/>
      <c r="BS27" s="69"/>
      <c r="BT27" s="69"/>
      <c r="BU27" s="69"/>
      <c r="BV27" s="69"/>
      <c r="BW27" s="69"/>
      <c r="BX27" s="69"/>
      <c r="BY27" s="69"/>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69"/>
      <c r="BN28" s="69"/>
      <c r="BO28" s="69"/>
      <c r="BP28" s="69"/>
      <c r="BQ28" s="69"/>
      <c r="BR28" s="69"/>
      <c r="BS28" s="69"/>
      <c r="BT28" s="69"/>
      <c r="BU28" s="69"/>
      <c r="BV28" s="69"/>
      <c r="BW28" s="69"/>
      <c r="BX28" s="69"/>
      <c r="BY28" s="69"/>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69"/>
      <c r="BN29" s="69"/>
      <c r="BO29" s="69"/>
      <c r="BP29" s="69"/>
      <c r="BQ29" s="69"/>
      <c r="BR29" s="69"/>
      <c r="BS29" s="69"/>
      <c r="BT29" s="69"/>
      <c r="BU29" s="69"/>
      <c r="BV29" s="69"/>
      <c r="BW29" s="69"/>
      <c r="BX29" s="69"/>
      <c r="BY29" s="69"/>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69"/>
      <c r="BN30" s="69"/>
      <c r="BO30" s="69"/>
      <c r="BP30" s="69"/>
      <c r="BQ30" s="69"/>
      <c r="BR30" s="69"/>
      <c r="BS30" s="69"/>
      <c r="BT30" s="69"/>
      <c r="BU30" s="69"/>
      <c r="BV30" s="69"/>
      <c r="BW30" s="69"/>
      <c r="BX30" s="69"/>
      <c r="BY30" s="69"/>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69"/>
      <c r="BN31" s="69"/>
      <c r="BO31" s="69"/>
      <c r="BP31" s="69"/>
      <c r="BQ31" s="69"/>
      <c r="BR31" s="69"/>
      <c r="BS31" s="69"/>
      <c r="BT31" s="69"/>
      <c r="BU31" s="69"/>
      <c r="BV31" s="69"/>
      <c r="BW31" s="69"/>
      <c r="BX31" s="69"/>
      <c r="BY31" s="69"/>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69"/>
      <c r="BN32" s="69"/>
      <c r="BO32" s="69"/>
      <c r="BP32" s="69"/>
      <c r="BQ32" s="69"/>
      <c r="BR32" s="69"/>
      <c r="BS32" s="69"/>
      <c r="BT32" s="69"/>
      <c r="BU32" s="69"/>
      <c r="BV32" s="69"/>
      <c r="BW32" s="69"/>
      <c r="BX32" s="69"/>
      <c r="BY32" s="69"/>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69"/>
      <c r="BN33" s="69"/>
      <c r="BO33" s="69"/>
      <c r="BP33" s="69"/>
      <c r="BQ33" s="69"/>
      <c r="BR33" s="69"/>
      <c r="BS33" s="69"/>
      <c r="BT33" s="69"/>
      <c r="BU33" s="69"/>
      <c r="BV33" s="69"/>
      <c r="BW33" s="69"/>
      <c r="BX33" s="69"/>
      <c r="BY33" s="69"/>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69"/>
      <c r="BN34" s="69"/>
      <c r="BO34" s="69"/>
      <c r="BP34" s="69"/>
      <c r="BQ34" s="69"/>
      <c r="BR34" s="69"/>
      <c r="BS34" s="69"/>
      <c r="BT34" s="69"/>
      <c r="BU34" s="69"/>
      <c r="BV34" s="69"/>
      <c r="BW34" s="69"/>
      <c r="BX34" s="69"/>
      <c r="BY34" s="69"/>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69"/>
      <c r="BN35" s="69"/>
      <c r="BO35" s="69"/>
      <c r="BP35" s="69"/>
      <c r="BQ35" s="69"/>
      <c r="BR35" s="69"/>
      <c r="BS35" s="69"/>
      <c r="BT35" s="69"/>
      <c r="BU35" s="69"/>
      <c r="BV35" s="69"/>
      <c r="BW35" s="69"/>
      <c r="BX35" s="69"/>
      <c r="BY35" s="69"/>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69"/>
      <c r="BN36" s="69"/>
      <c r="BO36" s="69"/>
      <c r="BP36" s="69"/>
      <c r="BQ36" s="69"/>
      <c r="BR36" s="69"/>
      <c r="BS36" s="69"/>
      <c r="BT36" s="69"/>
      <c r="BU36" s="69"/>
      <c r="BV36" s="69"/>
      <c r="BW36" s="69"/>
      <c r="BX36" s="69"/>
      <c r="BY36" s="69"/>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69"/>
      <c r="BN37" s="69"/>
      <c r="BO37" s="69"/>
      <c r="BP37" s="69"/>
      <c r="BQ37" s="69"/>
      <c r="BR37" s="69"/>
      <c r="BS37" s="69"/>
      <c r="BT37" s="69"/>
      <c r="BU37" s="69"/>
      <c r="BV37" s="69"/>
      <c r="BW37" s="69"/>
      <c r="BX37" s="69"/>
      <c r="BY37" s="69"/>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69"/>
      <c r="BN38" s="69"/>
      <c r="BO38" s="69"/>
      <c r="BP38" s="69"/>
      <c r="BQ38" s="69"/>
      <c r="BR38" s="69"/>
      <c r="BS38" s="69"/>
      <c r="BT38" s="69"/>
      <c r="BU38" s="69"/>
      <c r="BV38" s="69"/>
      <c r="BW38" s="69"/>
      <c r="BX38" s="69"/>
      <c r="BY38" s="69"/>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69"/>
      <c r="BN39" s="69"/>
      <c r="BO39" s="69"/>
      <c r="BP39" s="69"/>
      <c r="BQ39" s="69"/>
      <c r="BR39" s="69"/>
      <c r="BS39" s="69"/>
      <c r="BT39" s="69"/>
      <c r="BU39" s="69"/>
      <c r="BV39" s="69"/>
      <c r="BW39" s="69"/>
      <c r="BX39" s="69"/>
      <c r="BY39" s="69"/>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69"/>
      <c r="BN40" s="69"/>
      <c r="BO40" s="69"/>
      <c r="BP40" s="69"/>
      <c r="BQ40" s="69"/>
      <c r="BR40" s="69"/>
      <c r="BS40" s="69"/>
      <c r="BT40" s="69"/>
      <c r="BU40" s="69"/>
      <c r="BV40" s="69"/>
      <c r="BW40" s="69"/>
      <c r="BX40" s="69"/>
      <c r="BY40" s="69"/>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69"/>
      <c r="BN41" s="69"/>
      <c r="BO41" s="69"/>
      <c r="BP41" s="69"/>
      <c r="BQ41" s="69"/>
      <c r="BR41" s="69"/>
      <c r="BS41" s="69"/>
      <c r="BT41" s="69"/>
      <c r="BU41" s="69"/>
      <c r="BV41" s="69"/>
      <c r="BW41" s="69"/>
      <c r="BX41" s="69"/>
      <c r="BY41" s="69"/>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69"/>
      <c r="BN42" s="69"/>
      <c r="BO42" s="69"/>
      <c r="BP42" s="69"/>
      <c r="BQ42" s="69"/>
      <c r="BR42" s="69"/>
      <c r="BS42" s="69"/>
      <c r="BT42" s="69"/>
      <c r="BU42" s="69"/>
      <c r="BV42" s="69"/>
      <c r="BW42" s="69"/>
      <c r="BX42" s="69"/>
      <c r="BY42" s="69"/>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69"/>
      <c r="BN43" s="69"/>
      <c r="BO43" s="69"/>
      <c r="BP43" s="69"/>
      <c r="BQ43" s="69"/>
      <c r="BR43" s="69"/>
      <c r="BS43" s="69"/>
      <c r="BT43" s="69"/>
      <c r="BU43" s="69"/>
      <c r="BV43" s="69"/>
      <c r="BW43" s="69"/>
      <c r="BX43" s="69"/>
      <c r="BY43" s="69"/>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69"/>
      <c r="BN66" s="69"/>
      <c r="BO66" s="69"/>
      <c r="BP66" s="69"/>
      <c r="BQ66" s="69"/>
      <c r="BR66" s="69"/>
      <c r="BS66" s="69"/>
      <c r="BT66" s="69"/>
      <c r="BU66" s="69"/>
      <c r="BV66" s="69"/>
      <c r="BW66" s="69"/>
      <c r="BX66" s="69"/>
      <c r="BY66" s="69"/>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69"/>
      <c r="BN67" s="69"/>
      <c r="BO67" s="69"/>
      <c r="BP67" s="69"/>
      <c r="BQ67" s="69"/>
      <c r="BR67" s="69"/>
      <c r="BS67" s="69"/>
      <c r="BT67" s="69"/>
      <c r="BU67" s="69"/>
      <c r="BV67" s="69"/>
      <c r="BW67" s="69"/>
      <c r="BX67" s="69"/>
      <c r="BY67" s="69"/>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69"/>
      <c r="BN68" s="69"/>
      <c r="BO68" s="69"/>
      <c r="BP68" s="69"/>
      <c r="BQ68" s="69"/>
      <c r="BR68" s="69"/>
      <c r="BS68" s="69"/>
      <c r="BT68" s="69"/>
      <c r="BU68" s="69"/>
      <c r="BV68" s="69"/>
      <c r="BW68" s="69"/>
      <c r="BX68" s="69"/>
      <c r="BY68" s="69"/>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69"/>
      <c r="BN69" s="69"/>
      <c r="BO69" s="69"/>
      <c r="BP69" s="69"/>
      <c r="BQ69" s="69"/>
      <c r="BR69" s="69"/>
      <c r="BS69" s="69"/>
      <c r="BT69" s="69"/>
      <c r="BU69" s="69"/>
      <c r="BV69" s="69"/>
      <c r="BW69" s="69"/>
      <c r="BX69" s="69"/>
      <c r="BY69" s="69"/>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69"/>
      <c r="BN70" s="69"/>
      <c r="BO70" s="69"/>
      <c r="BP70" s="69"/>
      <c r="BQ70" s="69"/>
      <c r="BR70" s="69"/>
      <c r="BS70" s="69"/>
      <c r="BT70" s="69"/>
      <c r="BU70" s="69"/>
      <c r="BV70" s="69"/>
      <c r="BW70" s="69"/>
      <c r="BX70" s="69"/>
      <c r="BY70" s="69"/>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69"/>
      <c r="BN71" s="69"/>
      <c r="BO71" s="69"/>
      <c r="BP71" s="69"/>
      <c r="BQ71" s="69"/>
      <c r="BR71" s="69"/>
      <c r="BS71" s="69"/>
      <c r="BT71" s="69"/>
      <c r="BU71" s="69"/>
      <c r="BV71" s="69"/>
      <c r="BW71" s="69"/>
      <c r="BX71" s="69"/>
      <c r="BY71" s="69"/>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69"/>
      <c r="BN72" s="69"/>
      <c r="BO72" s="69"/>
      <c r="BP72" s="69"/>
      <c r="BQ72" s="69"/>
      <c r="BR72" s="69"/>
      <c r="BS72" s="69"/>
      <c r="BT72" s="69"/>
      <c r="BU72" s="69"/>
      <c r="BV72" s="69"/>
      <c r="BW72" s="69"/>
      <c r="BX72" s="69"/>
      <c r="BY72" s="69"/>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69"/>
      <c r="BN73" s="69"/>
      <c r="BO73" s="69"/>
      <c r="BP73" s="69"/>
      <c r="BQ73" s="69"/>
      <c r="BR73" s="69"/>
      <c r="BS73" s="69"/>
      <c r="BT73" s="69"/>
      <c r="BU73" s="69"/>
      <c r="BV73" s="69"/>
      <c r="BW73" s="69"/>
      <c r="BX73" s="69"/>
      <c r="BY73" s="69"/>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69"/>
      <c r="BN74" s="69"/>
      <c r="BO74" s="69"/>
      <c r="BP74" s="69"/>
      <c r="BQ74" s="69"/>
      <c r="BR74" s="69"/>
      <c r="BS74" s="69"/>
      <c r="BT74" s="69"/>
      <c r="BU74" s="69"/>
      <c r="BV74" s="69"/>
      <c r="BW74" s="69"/>
      <c r="BX74" s="69"/>
      <c r="BY74" s="69"/>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69"/>
      <c r="BN75" s="69"/>
      <c r="BO75" s="69"/>
      <c r="BP75" s="69"/>
      <c r="BQ75" s="69"/>
      <c r="BR75" s="69"/>
      <c r="BS75" s="69"/>
      <c r="BT75" s="69"/>
      <c r="BU75" s="69"/>
      <c r="BV75" s="69"/>
      <c r="BW75" s="69"/>
      <c r="BX75" s="69"/>
      <c r="BY75" s="69"/>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69"/>
      <c r="BN76" s="69"/>
      <c r="BO76" s="69"/>
      <c r="BP76" s="69"/>
      <c r="BQ76" s="69"/>
      <c r="BR76" s="69"/>
      <c r="BS76" s="69"/>
      <c r="BT76" s="69"/>
      <c r="BU76" s="69"/>
      <c r="BV76" s="69"/>
      <c r="BW76" s="69"/>
      <c r="BX76" s="69"/>
      <c r="BY76" s="69"/>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69"/>
      <c r="BN77" s="69"/>
      <c r="BO77" s="69"/>
      <c r="BP77" s="69"/>
      <c r="BQ77" s="69"/>
      <c r="BR77" s="69"/>
      <c r="BS77" s="69"/>
      <c r="BT77" s="69"/>
      <c r="BU77" s="69"/>
      <c r="BV77" s="69"/>
      <c r="BW77" s="69"/>
      <c r="BX77" s="69"/>
      <c r="BY77" s="69"/>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69"/>
      <c r="BN78" s="69"/>
      <c r="BO78" s="69"/>
      <c r="BP78" s="69"/>
      <c r="BQ78" s="69"/>
      <c r="BR78" s="69"/>
      <c r="BS78" s="69"/>
      <c r="BT78" s="69"/>
      <c r="BU78" s="69"/>
      <c r="BV78" s="69"/>
      <c r="BW78" s="69"/>
      <c r="BX78" s="69"/>
      <c r="BY78" s="69"/>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69"/>
      <c r="BN79" s="69"/>
      <c r="BO79" s="69"/>
      <c r="BP79" s="69"/>
      <c r="BQ79" s="69"/>
      <c r="BR79" s="69"/>
      <c r="BS79" s="69"/>
      <c r="BT79" s="69"/>
      <c r="BU79" s="69"/>
      <c r="BV79" s="69"/>
      <c r="BW79" s="69"/>
      <c r="BX79" s="69"/>
      <c r="BY79" s="69"/>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69"/>
      <c r="BN80" s="69"/>
      <c r="BO80" s="69"/>
      <c r="BP80" s="69"/>
      <c r="BQ80" s="69"/>
      <c r="BR80" s="69"/>
      <c r="BS80" s="69"/>
      <c r="BT80" s="69"/>
      <c r="BU80" s="69"/>
      <c r="BV80" s="69"/>
      <c r="BW80" s="69"/>
      <c r="BX80" s="69"/>
      <c r="BY80" s="69"/>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69"/>
      <c r="BN81" s="69"/>
      <c r="BO81" s="69"/>
      <c r="BP81" s="69"/>
      <c r="BQ81" s="69"/>
      <c r="BR81" s="69"/>
      <c r="BS81" s="69"/>
      <c r="BT81" s="69"/>
      <c r="BU81" s="69"/>
      <c r="BV81" s="69"/>
      <c r="BW81" s="69"/>
      <c r="BX81" s="69"/>
      <c r="BY81" s="69"/>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43</v>
      </c>
      <c r="N86" s="26" t="s">
        <v>43</v>
      </c>
      <c r="O86" s="26" t="str">
        <f>データ!EO6</f>
        <v>【0.28】</v>
      </c>
    </row>
  </sheetData>
  <sheetProtection algorithmName="SHA-512" hashValue="PD/cRxZizS9mrV9ntFUkOsZYAww85DZBoogdNkZeHBgwbNZxKjE4NR7jajTM1bnz7AEzV5GhUmCEL57q7MNA8A==" saltValue="KY/aNMAuYsT3eHM/i+SIY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5546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8" t="s">
        <v>53</v>
      </c>
      <c r="I3" s="79"/>
      <c r="J3" s="79"/>
      <c r="K3" s="79"/>
      <c r="L3" s="79"/>
      <c r="M3" s="79"/>
      <c r="N3" s="79"/>
      <c r="O3" s="79"/>
      <c r="P3" s="79"/>
      <c r="Q3" s="79"/>
      <c r="R3" s="79"/>
      <c r="S3" s="79"/>
      <c r="T3" s="79"/>
      <c r="U3" s="79"/>
      <c r="V3" s="79"/>
      <c r="W3" s="79"/>
      <c r="X3" s="80"/>
      <c r="Y3" s="84" t="s">
        <v>54</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55</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x14ac:dyDescent="0.15">
      <c r="A4" s="28" t="s">
        <v>56</v>
      </c>
      <c r="B4" s="30"/>
      <c r="C4" s="30"/>
      <c r="D4" s="30"/>
      <c r="E4" s="30"/>
      <c r="F4" s="30"/>
      <c r="G4" s="30"/>
      <c r="H4" s="81"/>
      <c r="I4" s="82"/>
      <c r="J4" s="82"/>
      <c r="K4" s="82"/>
      <c r="L4" s="82"/>
      <c r="M4" s="82"/>
      <c r="N4" s="82"/>
      <c r="O4" s="82"/>
      <c r="P4" s="82"/>
      <c r="Q4" s="82"/>
      <c r="R4" s="82"/>
      <c r="S4" s="82"/>
      <c r="T4" s="82"/>
      <c r="U4" s="82"/>
      <c r="V4" s="82"/>
      <c r="W4" s="82"/>
      <c r="X4" s="83"/>
      <c r="Y4" s="77" t="s">
        <v>57</v>
      </c>
      <c r="Z4" s="77"/>
      <c r="AA4" s="77"/>
      <c r="AB4" s="77"/>
      <c r="AC4" s="77"/>
      <c r="AD4" s="77"/>
      <c r="AE4" s="77"/>
      <c r="AF4" s="77"/>
      <c r="AG4" s="77"/>
      <c r="AH4" s="77"/>
      <c r="AI4" s="77"/>
      <c r="AJ4" s="77" t="s">
        <v>58</v>
      </c>
      <c r="AK4" s="77"/>
      <c r="AL4" s="77"/>
      <c r="AM4" s="77"/>
      <c r="AN4" s="77"/>
      <c r="AO4" s="77"/>
      <c r="AP4" s="77"/>
      <c r="AQ4" s="77"/>
      <c r="AR4" s="77"/>
      <c r="AS4" s="77"/>
      <c r="AT4" s="77"/>
      <c r="AU4" s="77" t="s">
        <v>59</v>
      </c>
      <c r="AV4" s="77"/>
      <c r="AW4" s="77"/>
      <c r="AX4" s="77"/>
      <c r="AY4" s="77"/>
      <c r="AZ4" s="77"/>
      <c r="BA4" s="77"/>
      <c r="BB4" s="77"/>
      <c r="BC4" s="77"/>
      <c r="BD4" s="77"/>
      <c r="BE4" s="77"/>
      <c r="BF4" s="77" t="s">
        <v>60</v>
      </c>
      <c r="BG4" s="77"/>
      <c r="BH4" s="77"/>
      <c r="BI4" s="77"/>
      <c r="BJ4" s="77"/>
      <c r="BK4" s="77"/>
      <c r="BL4" s="77"/>
      <c r="BM4" s="77"/>
      <c r="BN4" s="77"/>
      <c r="BO4" s="77"/>
      <c r="BP4" s="77"/>
      <c r="BQ4" s="77" t="s">
        <v>61</v>
      </c>
      <c r="BR4" s="77"/>
      <c r="BS4" s="77"/>
      <c r="BT4" s="77"/>
      <c r="BU4" s="77"/>
      <c r="BV4" s="77"/>
      <c r="BW4" s="77"/>
      <c r="BX4" s="77"/>
      <c r="BY4" s="77"/>
      <c r="BZ4" s="77"/>
      <c r="CA4" s="77"/>
      <c r="CB4" s="77" t="s">
        <v>62</v>
      </c>
      <c r="CC4" s="77"/>
      <c r="CD4" s="77"/>
      <c r="CE4" s="77"/>
      <c r="CF4" s="77"/>
      <c r="CG4" s="77"/>
      <c r="CH4" s="77"/>
      <c r="CI4" s="77"/>
      <c r="CJ4" s="77"/>
      <c r="CK4" s="77"/>
      <c r="CL4" s="77"/>
      <c r="CM4" s="77" t="s">
        <v>63</v>
      </c>
      <c r="CN4" s="77"/>
      <c r="CO4" s="77"/>
      <c r="CP4" s="77"/>
      <c r="CQ4" s="77"/>
      <c r="CR4" s="77"/>
      <c r="CS4" s="77"/>
      <c r="CT4" s="77"/>
      <c r="CU4" s="77"/>
      <c r="CV4" s="77"/>
      <c r="CW4" s="77"/>
      <c r="CX4" s="77" t="s">
        <v>64</v>
      </c>
      <c r="CY4" s="77"/>
      <c r="CZ4" s="77"/>
      <c r="DA4" s="77"/>
      <c r="DB4" s="77"/>
      <c r="DC4" s="77"/>
      <c r="DD4" s="77"/>
      <c r="DE4" s="77"/>
      <c r="DF4" s="77"/>
      <c r="DG4" s="77"/>
      <c r="DH4" s="77"/>
      <c r="DI4" s="77" t="s">
        <v>65</v>
      </c>
      <c r="DJ4" s="77"/>
      <c r="DK4" s="77"/>
      <c r="DL4" s="77"/>
      <c r="DM4" s="77"/>
      <c r="DN4" s="77"/>
      <c r="DO4" s="77"/>
      <c r="DP4" s="77"/>
      <c r="DQ4" s="77"/>
      <c r="DR4" s="77"/>
      <c r="DS4" s="77"/>
      <c r="DT4" s="77" t="s">
        <v>66</v>
      </c>
      <c r="DU4" s="77"/>
      <c r="DV4" s="77"/>
      <c r="DW4" s="77"/>
      <c r="DX4" s="77"/>
      <c r="DY4" s="77"/>
      <c r="DZ4" s="77"/>
      <c r="EA4" s="77"/>
      <c r="EB4" s="77"/>
      <c r="EC4" s="77"/>
      <c r="ED4" s="77"/>
      <c r="EE4" s="77" t="s">
        <v>67</v>
      </c>
      <c r="EF4" s="77"/>
      <c r="EG4" s="77"/>
      <c r="EH4" s="77"/>
      <c r="EI4" s="77"/>
      <c r="EJ4" s="77"/>
      <c r="EK4" s="77"/>
      <c r="EL4" s="77"/>
      <c r="EM4" s="77"/>
      <c r="EN4" s="77"/>
      <c r="EO4" s="77"/>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32131</v>
      </c>
      <c r="D6" s="33">
        <f t="shared" si="3"/>
        <v>47</v>
      </c>
      <c r="E6" s="33">
        <f t="shared" si="3"/>
        <v>17</v>
      </c>
      <c r="F6" s="33">
        <f t="shared" si="3"/>
        <v>4</v>
      </c>
      <c r="G6" s="33">
        <f t="shared" si="3"/>
        <v>0</v>
      </c>
      <c r="H6" s="33" t="str">
        <f t="shared" si="3"/>
        <v>岩手県　二戸市</v>
      </c>
      <c r="I6" s="33" t="str">
        <f t="shared" si="3"/>
        <v>法非適用</v>
      </c>
      <c r="J6" s="33" t="str">
        <f t="shared" si="3"/>
        <v>下水道事業</v>
      </c>
      <c r="K6" s="33" t="str">
        <f t="shared" si="3"/>
        <v>特定環境保全公共下水道</v>
      </c>
      <c r="L6" s="33" t="str">
        <f t="shared" si="3"/>
        <v>D3</v>
      </c>
      <c r="M6" s="33" t="str">
        <f t="shared" si="3"/>
        <v>非設置</v>
      </c>
      <c r="N6" s="34" t="str">
        <f t="shared" si="3"/>
        <v>-</v>
      </c>
      <c r="O6" s="34" t="str">
        <f t="shared" si="3"/>
        <v>該当数値なし</v>
      </c>
      <c r="P6" s="34">
        <f t="shared" si="3"/>
        <v>3.49</v>
      </c>
      <c r="Q6" s="34">
        <f t="shared" si="3"/>
        <v>98.7</v>
      </c>
      <c r="R6" s="34">
        <f t="shared" si="3"/>
        <v>3300</v>
      </c>
      <c r="S6" s="34">
        <f t="shared" si="3"/>
        <v>26576</v>
      </c>
      <c r="T6" s="34">
        <f t="shared" si="3"/>
        <v>420.42</v>
      </c>
      <c r="U6" s="34">
        <f t="shared" si="3"/>
        <v>63.21</v>
      </c>
      <c r="V6" s="34">
        <f t="shared" si="3"/>
        <v>920</v>
      </c>
      <c r="W6" s="34">
        <f t="shared" si="3"/>
        <v>0.61</v>
      </c>
      <c r="X6" s="34">
        <f t="shared" si="3"/>
        <v>1508.2</v>
      </c>
      <c r="Y6" s="35">
        <f>IF(Y7="",NA(),Y7)</f>
        <v>47.25</v>
      </c>
      <c r="Z6" s="35">
        <f t="shared" ref="Z6:AH6" si="4">IF(Z7="",NA(),Z7)</f>
        <v>49.45</v>
      </c>
      <c r="AA6" s="35">
        <f t="shared" si="4"/>
        <v>95.43</v>
      </c>
      <c r="AB6" s="35">
        <f t="shared" si="4"/>
        <v>95.41</v>
      </c>
      <c r="AC6" s="35">
        <f t="shared" si="4"/>
        <v>89.09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3708.39</v>
      </c>
      <c r="BG6" s="35">
        <f t="shared" ref="BG6:BO6" si="7">IF(BG7="",NA(),BG7)</f>
        <v>3753.71</v>
      </c>
      <c r="BH6" s="35">
        <f t="shared" si="7"/>
        <v>794.33</v>
      </c>
      <c r="BI6" s="35">
        <f t="shared" si="7"/>
        <v>621.57000000000005</v>
      </c>
      <c r="BJ6" s="35">
        <f t="shared" si="7"/>
        <v>560.35</v>
      </c>
      <c r="BK6" s="35">
        <f t="shared" si="7"/>
        <v>1673.47</v>
      </c>
      <c r="BL6" s="35">
        <f t="shared" si="7"/>
        <v>1592.72</v>
      </c>
      <c r="BM6" s="35">
        <f t="shared" si="7"/>
        <v>1223.96</v>
      </c>
      <c r="BN6" s="35">
        <f t="shared" si="7"/>
        <v>1269.1500000000001</v>
      </c>
      <c r="BO6" s="35">
        <f t="shared" si="7"/>
        <v>1087.96</v>
      </c>
      <c r="BP6" s="34" t="str">
        <f>IF(BP7="","",IF(BP7="-","【-】","【"&amp;SUBSTITUTE(TEXT(BP7,"#,##0.00"),"-","△")&amp;"】"))</f>
        <v>【1,218.70】</v>
      </c>
      <c r="BQ6" s="35">
        <f>IF(BQ7="",NA(),BQ7)</f>
        <v>23.46</v>
      </c>
      <c r="BR6" s="35">
        <f t="shared" ref="BR6:BZ6" si="8">IF(BR7="",NA(),BR7)</f>
        <v>75.760000000000005</v>
      </c>
      <c r="BS6" s="35">
        <f t="shared" si="8"/>
        <v>79.290000000000006</v>
      </c>
      <c r="BT6" s="35">
        <f t="shared" si="8"/>
        <v>79.48</v>
      </c>
      <c r="BU6" s="35">
        <f t="shared" si="8"/>
        <v>60.69</v>
      </c>
      <c r="BV6" s="35">
        <f t="shared" si="8"/>
        <v>49.22</v>
      </c>
      <c r="BW6" s="35">
        <f t="shared" si="8"/>
        <v>53.7</v>
      </c>
      <c r="BX6" s="35">
        <f t="shared" si="8"/>
        <v>61.54</v>
      </c>
      <c r="BY6" s="35">
        <f t="shared" si="8"/>
        <v>63.97</v>
      </c>
      <c r="BZ6" s="35">
        <f t="shared" si="8"/>
        <v>59.67</v>
      </c>
      <c r="CA6" s="34" t="str">
        <f>IF(CA7="","",IF(CA7="-","【-】","【"&amp;SUBSTITUTE(TEXT(CA7,"#,##0.00"),"-","△")&amp;"】"))</f>
        <v>【74.17】</v>
      </c>
      <c r="CB6" s="35">
        <f>IF(CB7="",NA(),CB7)</f>
        <v>777.37</v>
      </c>
      <c r="CC6" s="35">
        <f t="shared" ref="CC6:CK6" si="9">IF(CC7="",NA(),CC7)</f>
        <v>239.82</v>
      </c>
      <c r="CD6" s="35">
        <f t="shared" si="9"/>
        <v>229.27</v>
      </c>
      <c r="CE6" s="35">
        <f t="shared" si="9"/>
        <v>228.16</v>
      </c>
      <c r="CF6" s="35">
        <f t="shared" si="9"/>
        <v>300.45999999999998</v>
      </c>
      <c r="CG6" s="35">
        <f t="shared" si="9"/>
        <v>332.02</v>
      </c>
      <c r="CH6" s="35">
        <f t="shared" si="9"/>
        <v>300.35000000000002</v>
      </c>
      <c r="CI6" s="35">
        <f t="shared" si="9"/>
        <v>267.86</v>
      </c>
      <c r="CJ6" s="35">
        <f t="shared" si="9"/>
        <v>256.82</v>
      </c>
      <c r="CK6" s="35">
        <f t="shared" si="9"/>
        <v>270.60000000000002</v>
      </c>
      <c r="CL6" s="34" t="str">
        <f>IF(CL7="","",IF(CL7="-","【-】","【"&amp;SUBSTITUTE(TEXT(CL7,"#,##0.00"),"-","△")&amp;"】"))</f>
        <v>【218.56】</v>
      </c>
      <c r="CM6" s="35">
        <f>IF(CM7="",NA(),CM7)</f>
        <v>28.33</v>
      </c>
      <c r="CN6" s="35">
        <f t="shared" ref="CN6:CV6" si="10">IF(CN7="",NA(),CN7)</f>
        <v>31.33</v>
      </c>
      <c r="CO6" s="35">
        <f t="shared" si="10"/>
        <v>34</v>
      </c>
      <c r="CP6" s="35">
        <f t="shared" si="10"/>
        <v>34.67</v>
      </c>
      <c r="CQ6" s="35">
        <f t="shared" si="10"/>
        <v>36</v>
      </c>
      <c r="CR6" s="35">
        <f t="shared" si="10"/>
        <v>36.65</v>
      </c>
      <c r="CS6" s="35">
        <f t="shared" si="10"/>
        <v>37.72</v>
      </c>
      <c r="CT6" s="35">
        <f t="shared" si="10"/>
        <v>37.08</v>
      </c>
      <c r="CU6" s="35">
        <f t="shared" si="10"/>
        <v>37.46</v>
      </c>
      <c r="CV6" s="35">
        <f t="shared" si="10"/>
        <v>37.65</v>
      </c>
      <c r="CW6" s="34" t="str">
        <f>IF(CW7="","",IF(CW7="-","【-】","【"&amp;SUBSTITUTE(TEXT(CW7,"#,##0.00"),"-","△")&amp;"】"))</f>
        <v>【42.86】</v>
      </c>
      <c r="CX6" s="35">
        <f>IF(CX7="",NA(),CX7)</f>
        <v>30.17</v>
      </c>
      <c r="CY6" s="35">
        <f t="shared" ref="CY6:DG6" si="11">IF(CY7="",NA(),CY7)</f>
        <v>34.299999999999997</v>
      </c>
      <c r="CZ6" s="35">
        <f t="shared" si="11"/>
        <v>36.78</v>
      </c>
      <c r="DA6" s="35">
        <f t="shared" si="11"/>
        <v>38.1</v>
      </c>
      <c r="DB6" s="35">
        <f t="shared" si="11"/>
        <v>39.78</v>
      </c>
      <c r="DC6" s="35">
        <f t="shared" si="11"/>
        <v>68.83</v>
      </c>
      <c r="DD6" s="35">
        <f t="shared" si="11"/>
        <v>68.459999999999994</v>
      </c>
      <c r="DE6" s="35">
        <f t="shared" si="11"/>
        <v>67.22</v>
      </c>
      <c r="DF6" s="35">
        <f t="shared" si="11"/>
        <v>67.459999999999994</v>
      </c>
      <c r="DG6" s="35">
        <f t="shared" si="11"/>
        <v>67.37</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0.26</v>
      </c>
      <c r="EK6" s="35">
        <f t="shared" si="14"/>
        <v>0.13</v>
      </c>
      <c r="EL6" s="35">
        <f t="shared" si="14"/>
        <v>0.13</v>
      </c>
      <c r="EM6" s="35">
        <f t="shared" si="14"/>
        <v>0.09</v>
      </c>
      <c r="EN6" s="35">
        <f t="shared" si="14"/>
        <v>0.06</v>
      </c>
      <c r="EO6" s="34" t="str">
        <f>IF(EO7="","",IF(EO7="-","【-】","【"&amp;SUBSTITUTE(TEXT(EO7,"#,##0.00"),"-","△")&amp;"】"))</f>
        <v>【0.28】</v>
      </c>
    </row>
    <row r="7" spans="1:145" s="36" customFormat="1" x14ac:dyDescent="0.15">
      <c r="A7" s="28"/>
      <c r="B7" s="37">
        <v>2019</v>
      </c>
      <c r="C7" s="37">
        <v>32131</v>
      </c>
      <c r="D7" s="37">
        <v>47</v>
      </c>
      <c r="E7" s="37">
        <v>17</v>
      </c>
      <c r="F7" s="37">
        <v>4</v>
      </c>
      <c r="G7" s="37">
        <v>0</v>
      </c>
      <c r="H7" s="37" t="s">
        <v>97</v>
      </c>
      <c r="I7" s="37" t="s">
        <v>98</v>
      </c>
      <c r="J7" s="37" t="s">
        <v>99</v>
      </c>
      <c r="K7" s="37" t="s">
        <v>100</v>
      </c>
      <c r="L7" s="37" t="s">
        <v>101</v>
      </c>
      <c r="M7" s="37" t="s">
        <v>102</v>
      </c>
      <c r="N7" s="38" t="s">
        <v>103</v>
      </c>
      <c r="O7" s="38" t="s">
        <v>104</v>
      </c>
      <c r="P7" s="38">
        <v>3.49</v>
      </c>
      <c r="Q7" s="38">
        <v>98.7</v>
      </c>
      <c r="R7" s="38">
        <v>3300</v>
      </c>
      <c r="S7" s="38">
        <v>26576</v>
      </c>
      <c r="T7" s="38">
        <v>420.42</v>
      </c>
      <c r="U7" s="38">
        <v>63.21</v>
      </c>
      <c r="V7" s="38">
        <v>920</v>
      </c>
      <c r="W7" s="38">
        <v>0.61</v>
      </c>
      <c r="X7" s="38">
        <v>1508.2</v>
      </c>
      <c r="Y7" s="38">
        <v>47.25</v>
      </c>
      <c r="Z7" s="38">
        <v>49.45</v>
      </c>
      <c r="AA7" s="38">
        <v>95.43</v>
      </c>
      <c r="AB7" s="38">
        <v>95.41</v>
      </c>
      <c r="AC7" s="38">
        <v>89.09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3708.39</v>
      </c>
      <c r="BG7" s="38">
        <v>3753.71</v>
      </c>
      <c r="BH7" s="38">
        <v>794.33</v>
      </c>
      <c r="BI7" s="38">
        <v>621.57000000000005</v>
      </c>
      <c r="BJ7" s="38">
        <v>560.35</v>
      </c>
      <c r="BK7" s="38">
        <v>1673.47</v>
      </c>
      <c r="BL7" s="38">
        <v>1592.72</v>
      </c>
      <c r="BM7" s="38">
        <v>1223.96</v>
      </c>
      <c r="BN7" s="38">
        <v>1269.1500000000001</v>
      </c>
      <c r="BO7" s="38">
        <v>1087.96</v>
      </c>
      <c r="BP7" s="38">
        <v>1218.7</v>
      </c>
      <c r="BQ7" s="38">
        <v>23.46</v>
      </c>
      <c r="BR7" s="38">
        <v>75.760000000000005</v>
      </c>
      <c r="BS7" s="38">
        <v>79.290000000000006</v>
      </c>
      <c r="BT7" s="38">
        <v>79.48</v>
      </c>
      <c r="BU7" s="38">
        <v>60.69</v>
      </c>
      <c r="BV7" s="38">
        <v>49.22</v>
      </c>
      <c r="BW7" s="38">
        <v>53.7</v>
      </c>
      <c r="BX7" s="38">
        <v>61.54</v>
      </c>
      <c r="BY7" s="38">
        <v>63.97</v>
      </c>
      <c r="BZ7" s="38">
        <v>59.67</v>
      </c>
      <c r="CA7" s="38">
        <v>74.17</v>
      </c>
      <c r="CB7" s="38">
        <v>777.37</v>
      </c>
      <c r="CC7" s="38">
        <v>239.82</v>
      </c>
      <c r="CD7" s="38">
        <v>229.27</v>
      </c>
      <c r="CE7" s="38">
        <v>228.16</v>
      </c>
      <c r="CF7" s="38">
        <v>300.45999999999998</v>
      </c>
      <c r="CG7" s="38">
        <v>332.02</v>
      </c>
      <c r="CH7" s="38">
        <v>300.35000000000002</v>
      </c>
      <c r="CI7" s="38">
        <v>267.86</v>
      </c>
      <c r="CJ7" s="38">
        <v>256.82</v>
      </c>
      <c r="CK7" s="38">
        <v>270.60000000000002</v>
      </c>
      <c r="CL7" s="38">
        <v>218.56</v>
      </c>
      <c r="CM7" s="38">
        <v>28.33</v>
      </c>
      <c r="CN7" s="38">
        <v>31.33</v>
      </c>
      <c r="CO7" s="38">
        <v>34</v>
      </c>
      <c r="CP7" s="38">
        <v>34.67</v>
      </c>
      <c r="CQ7" s="38">
        <v>36</v>
      </c>
      <c r="CR7" s="38">
        <v>36.65</v>
      </c>
      <c r="CS7" s="38">
        <v>37.72</v>
      </c>
      <c r="CT7" s="38">
        <v>37.08</v>
      </c>
      <c r="CU7" s="38">
        <v>37.46</v>
      </c>
      <c r="CV7" s="38">
        <v>37.65</v>
      </c>
      <c r="CW7" s="38">
        <v>42.86</v>
      </c>
      <c r="CX7" s="38">
        <v>30.17</v>
      </c>
      <c r="CY7" s="38">
        <v>34.299999999999997</v>
      </c>
      <c r="CZ7" s="38">
        <v>36.78</v>
      </c>
      <c r="DA7" s="38">
        <v>38.1</v>
      </c>
      <c r="DB7" s="38">
        <v>39.78</v>
      </c>
      <c r="DC7" s="38">
        <v>68.83</v>
      </c>
      <c r="DD7" s="38">
        <v>68.459999999999994</v>
      </c>
      <c r="DE7" s="38">
        <v>67.22</v>
      </c>
      <c r="DF7" s="38">
        <v>67.459999999999994</v>
      </c>
      <c r="DG7" s="38">
        <v>67.37</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0.26</v>
      </c>
      <c r="EK7" s="38">
        <v>0.13</v>
      </c>
      <c r="EL7" s="38">
        <v>0.13</v>
      </c>
      <c r="EM7" s="38">
        <v>0.09</v>
      </c>
      <c r="EN7" s="38">
        <v>0.06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国分　一章</cp:lastModifiedBy>
  <cp:lastPrinted>2021-01-14T03:39:18Z</cp:lastPrinted>
  <dcterms:created xsi:type="dcterms:W3CDTF">2020-12-04T02:52:31Z</dcterms:created>
  <dcterms:modified xsi:type="dcterms:W3CDTF">2021-01-14T04:00:44Z</dcterms:modified>
  <cp:category/>
</cp:coreProperties>
</file>