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mc:AlternateContent xmlns:mc="http://schemas.openxmlformats.org/markup-compatibility/2006">
    <mc:Choice Requires="x15">
      <x15ac:absPath xmlns:x15ac="http://schemas.microsoft.com/office/spreadsheetml/2010/11/ac" url="C:\Users\saito1687\Desktop\"/>
    </mc:Choice>
  </mc:AlternateContent>
  <xr:revisionPtr revIDLastSave="0" documentId="13_ncr:1_{59A7738C-5141-4FC7-A41F-EC41E99D1793}" xr6:coauthVersionLast="45" xr6:coauthVersionMax="45" xr10:uidLastSave="{00000000-0000-0000-0000-000000000000}"/>
  <workbookProtection workbookAlgorithmName="SHA-512" workbookHashValue="SDdmxwUwpK8abyMIsBogfWbwjBDJj8kog1C/C6u3EhntHk1wdKSdHYHFLM301BEYpFg7WP0QYDmGvlZ4xQQmpQ==" workbookSaltValue="Rv5+LsSBXX98hGccIPl/jQ==" workbookSpinCount="100000" lockStructure="1"/>
  <bookViews>
    <workbookView xWindow="-120" yWindow="-120" windowWidth="20730" windowHeight="1116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BB10" i="4" s="1"/>
  <c r="W6" i="5"/>
  <c r="V6" i="5"/>
  <c r="AL10" i="4" s="1"/>
  <c r="U6" i="5"/>
  <c r="T6" i="5"/>
  <c r="AT8" i="4" s="1"/>
  <c r="S6" i="5"/>
  <c r="R6" i="5"/>
  <c r="Q6" i="5"/>
  <c r="P6" i="5"/>
  <c r="P10" i="4" s="1"/>
  <c r="O6" i="5"/>
  <c r="N6" i="5"/>
  <c r="M6" i="5"/>
  <c r="L6" i="5"/>
  <c r="K6" i="5"/>
  <c r="J6" i="5"/>
  <c r="I8" i="4" s="1"/>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E85" i="4"/>
  <c r="AT10" i="4"/>
  <c r="AD10" i="4"/>
  <c r="W10" i="4"/>
  <c r="I10" i="4"/>
  <c r="B10" i="4"/>
  <c r="BB8" i="4"/>
  <c r="AL8" i="4"/>
  <c r="AD8" i="4"/>
  <c r="W8" i="4"/>
  <c r="P8" i="4"/>
  <c r="B8" i="4"/>
</calcChain>
</file>

<file path=xl/sharedStrings.xml><?xml version="1.0" encoding="utf-8"?>
<sst xmlns="http://schemas.openxmlformats.org/spreadsheetml/2006/main" count="253" uniqueCount="116">
  <si>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</si>
  <si>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</si>
  <si>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</si>
  <si>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</si>
  <si>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</si>
  <si>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</si>
  <si>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</si>
  <si>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</si>
  <si>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</si>
  <si>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</si>
  <si>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</si>
  <si>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</si>
  <si>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</si>
  <si>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</si>
  <si>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</si>
  <si>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</si>
  <si>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</si>
  <si>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</si>
  <si>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</si>
  <si>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</si>
  <si>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</si>
  <si>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</si>
  <si>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</si>
  <si>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</si>
  <si>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</si>
  <si>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</si>
  <si>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</si>
  <si>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</si>
  <si>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</si>
  <si>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</si>
  <si>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</si>
  <si>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</si>
  <si>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</si>
  <si>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</si>
  <si>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</si>
  <si>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</si>
  <si>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</si>
  <si>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</si>
  <si>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</si>
  <si>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</si>
  <si>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</si>
  <si>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</si>
  <si>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</si>
  <si>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</si>
  <si>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</si>
  <si>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</si>
  <si>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</si>
  <si>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</si>
  <si>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</si>
  <si>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</si>
  <si>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</si>
  <si>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</si>
  <si>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</si>
  <si>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</si>
  <si>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</si>
  <si>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</si>
  <si>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</si>
  <si>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</si>
  <si>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</si>
  <si>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</si>
  <si>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</si>
  <si>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</si>
  <si>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</si>
  <si>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</si>
  <si>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</si>
  <si>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</si>
  <si>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</si>
  <si>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</si>
  <si>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</si>
  <si>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</si>
  <si>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</si>
  <si>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</si>
  <si>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</si>
  <si>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</si>
  <si>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</si>
  <si>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</si>
  <si>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</si>
  <si>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</si>
  <si>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</si>
  <si>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</si>
  <si>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</si>
  <si>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</si>
  <si>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</si>
  <si>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</si>
  <si>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</si>
  <si>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</si>
  <si>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</si>
  <si>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</si>
  <si>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</si>
  <si>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</si>
  <si>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</si>
  <si>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</si>
  <si>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</si>
  <si>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</si>
  <si>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</si>
  <si>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</si>
  <si>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釜石市</t>
  </si>
  <si>
    <t>法適用</t>
  </si>
  <si>
    <t>下水道事業</t>
  </si>
  <si>
    <t>公共下水道</t>
  </si>
  <si>
    <t>Cc1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</si>
  <si>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</si>
  <si>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</si>
  <si>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</si>
  <si>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</si>
  <si>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</si>
  <si>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</si>
  <si>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</si>
  <si>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</si>
  <si>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</si>
  <si>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</si>
  <si>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</si>
  <si>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</si>
  <si>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当市下水道事業は現時点では安定的な経営状況となっております。しかしながら、中長期的には、人口減少により使用料収入が減少する一方で、老朽化の進行により施設の更新や維持管理などの費用が増加することが確実であり、厳しい経営環境となることが予想されます。
　そのため、将来を見据えて、水洗化率の向上、不明水対策による有収率の向上、施設の長寿命化によるライフサイクルコストの低減など、収入の確保・費用の低減に取り組み、安定的・効率的な経営に努めます。
　また、下水道使用料については受益者負担の原則に基づき適正な使用料とすべく見直しを検討していきます。</t>
    <phoneticPr fontId="4"/>
  </si>
  <si>
    <t>　①経常収支比率と⑤経費回収率は100%付近で推移しており、②累積欠損金が生じていないことや、⑥汚水処理原価も類似団体平均値と同等であることから、現時点では安定的な経営状況にあると言えます。
　③流動比率については、類似団体平均値と同程度であり、経営状況も黒字であることから支払能力に問題はありません。
　⑦施設利用率は類似団体平均値よりも高率で推移しておりますが、これは東日本大震災で増加した不明水の影響が残っているためで、復興事業に伴い改善に向かう見込みです。
　⑧水洗化率は、類似団体平均値と同程度となっています。</t>
    <phoneticPr fontId="4"/>
  </si>
  <si>
    <r>
      <t>　②管渠老朽化率については、当市下水道事業は供用開始が比較的早いため、類似団体平均値を上回っています。</t>
    </r>
    <r>
      <rPr>
        <sz val="11"/>
        <color rgb="FFFF0000"/>
        <rFont val="ＭＳ ゴシック"/>
        <family val="3"/>
        <charset val="128"/>
      </rPr>
      <t>③管渠改善率は、震災復興まちづくりに対応するため実施した管渠布設替等の完了により大幅に低下しました。</t>
    </r>
    <r>
      <rPr>
        <sz val="11"/>
        <color theme="1"/>
        <rFont val="ＭＳ ゴシック"/>
        <family val="3"/>
        <charset val="128"/>
      </rPr>
      <t xml:space="preserve">
　①有形固定資産減価償却率の数値は、企業会計化により減価償却を開始したのが平成28年度からのため、現時点で資産の老朽化の度合いを示す数値とは捉えていません。
　</t>
    </r>
    <rPh sb="61" eb="63">
      <t>フッコウ</t>
    </rPh>
    <rPh sb="69" eb="71">
      <t>タイオウ</t>
    </rPh>
    <rPh sb="75" eb="77">
      <t>ジッシ</t>
    </rPh>
    <rPh sb="79" eb="81">
      <t>カンキョ</t>
    </rPh>
    <rPh sb="81" eb="83">
      <t>フセツ</t>
    </rPh>
    <rPh sb="83" eb="84">
      <t>タイ</t>
    </rPh>
    <rPh sb="84" eb="85">
      <t>トウ</t>
    </rPh>
    <rPh sb="86" eb="88">
      <t>カンリョウ</t>
    </rPh>
    <rPh sb="91" eb="93">
      <t>オオハバ</t>
    </rPh>
    <rPh sb="94" eb="96">
      <t>テイカ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</si>
</sst>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7.25</c:v>
                </c:pt>
                <c:pt idx="2">
                  <c:v>6.85</c:v>
                </c:pt>
                <c:pt idx="3">
                  <c:v>4.05</c:v>
                </c:pt>
                <c:pt idx="4">
                  <c:v>0.22</c:v>
                </c:pt>
              </c:numCache>
            </c:numRef>
          </c:val>
          <c:extLst>
            <c:ext xmlns:c16="http://schemas.microsoft.com/office/drawing/2014/chart" uri="{C3380CC4-5D6E-409C-BE32-E72D297353CC}">
              <c16:uniqueId val="{00000000-279E-4AFC-A366-6F40C208BF8D}"/>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0.19</c:v>
                </c:pt>
                <c:pt idx="2">
                  <c:v>0.23</c:v>
                </c:pt>
                <c:pt idx="3">
                  <c:v>0.21</c:v>
                </c:pt>
                <c:pt idx="4">
                  <c:v>0.17</c:v>
                </c:pt>
              </c:numCache>
            </c:numRef>
          </c:val>
          <c:smooth val="0"/>
          <c:extLst>
            <c:ext xmlns:c16="http://schemas.microsoft.com/office/drawing/2014/chart" uri="{C3380CC4-5D6E-409C-BE32-E72D297353CC}">
              <c16:uniqueId val="{00000001-279E-4AFC-A366-6F40C208BF8D}"/>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89.03</c:v>
                </c:pt>
                <c:pt idx="2">
                  <c:v>82.86</c:v>
                </c:pt>
                <c:pt idx="3">
                  <c:v>73.61</c:v>
                </c:pt>
                <c:pt idx="4">
                  <c:v>67.45</c:v>
                </c:pt>
              </c:numCache>
            </c:numRef>
          </c:val>
          <c:extLst>
            <c:ext xmlns:c16="http://schemas.microsoft.com/office/drawing/2014/chart" uri="{C3380CC4-5D6E-409C-BE32-E72D297353CC}">
              <c16:uniqueId val="{00000000-1A28-4296-A564-3F753367134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59.35</c:v>
                </c:pt>
                <c:pt idx="2">
                  <c:v>58.4</c:v>
                </c:pt>
                <c:pt idx="3">
                  <c:v>58</c:v>
                </c:pt>
                <c:pt idx="4">
                  <c:v>57.42</c:v>
                </c:pt>
              </c:numCache>
            </c:numRef>
          </c:val>
          <c:smooth val="0"/>
          <c:extLst>
            <c:ext xmlns:c16="http://schemas.microsoft.com/office/drawing/2014/chart" uri="{C3380CC4-5D6E-409C-BE32-E72D297353CC}">
              <c16:uniqueId val="{00000001-1A28-4296-A564-3F753367134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84.41</c:v>
                </c:pt>
                <c:pt idx="2">
                  <c:v>84.41</c:v>
                </c:pt>
                <c:pt idx="3">
                  <c:v>91.91</c:v>
                </c:pt>
                <c:pt idx="4">
                  <c:v>93.28</c:v>
                </c:pt>
              </c:numCache>
            </c:numRef>
          </c:val>
          <c:extLst>
            <c:ext xmlns:c16="http://schemas.microsoft.com/office/drawing/2014/chart" uri="{C3380CC4-5D6E-409C-BE32-E72D297353CC}">
              <c16:uniqueId val="{00000000-B06B-49CE-8B2F-E36892DD139E}"/>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89.88</c:v>
                </c:pt>
                <c:pt idx="2">
                  <c:v>89.68</c:v>
                </c:pt>
                <c:pt idx="3">
                  <c:v>89.79</c:v>
                </c:pt>
                <c:pt idx="4">
                  <c:v>90.42</c:v>
                </c:pt>
              </c:numCache>
            </c:numRef>
          </c:val>
          <c:smooth val="0"/>
          <c:extLst>
            <c:ext xmlns:c16="http://schemas.microsoft.com/office/drawing/2014/chart" uri="{C3380CC4-5D6E-409C-BE32-E72D297353CC}">
              <c16:uniqueId val="{00000001-B06B-49CE-8B2F-E36892DD139E}"/>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106.63</c:v>
                </c:pt>
                <c:pt idx="2">
                  <c:v>107.62</c:v>
                </c:pt>
                <c:pt idx="3">
                  <c:v>100.5</c:v>
                </c:pt>
                <c:pt idx="4">
                  <c:v>97.13</c:v>
                </c:pt>
              </c:numCache>
            </c:numRef>
          </c:val>
          <c:extLst>
            <c:ext xmlns:c16="http://schemas.microsoft.com/office/drawing/2014/chart" uri="{C3380CC4-5D6E-409C-BE32-E72D297353CC}">
              <c16:uniqueId val="{00000000-3539-4ABD-81ED-CFE26FA35433}"/>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105.98</c:v>
                </c:pt>
                <c:pt idx="2">
                  <c:v>105.53</c:v>
                </c:pt>
                <c:pt idx="3">
                  <c:v>105.06</c:v>
                </c:pt>
                <c:pt idx="4">
                  <c:v>106.81</c:v>
                </c:pt>
              </c:numCache>
            </c:numRef>
          </c:val>
          <c:smooth val="0"/>
          <c:extLst>
            <c:ext xmlns:c16="http://schemas.microsoft.com/office/drawing/2014/chart" uri="{C3380CC4-5D6E-409C-BE32-E72D297353CC}">
              <c16:uniqueId val="{00000001-3539-4ABD-81ED-CFE26FA35433}"/>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3.67</c:v>
                </c:pt>
                <c:pt idx="2">
                  <c:v>6.41</c:v>
                </c:pt>
                <c:pt idx="3">
                  <c:v>8.83</c:v>
                </c:pt>
                <c:pt idx="4">
                  <c:v>9.84</c:v>
                </c:pt>
              </c:numCache>
            </c:numRef>
          </c:val>
          <c:extLst>
            <c:ext xmlns:c16="http://schemas.microsoft.com/office/drawing/2014/chart" uri="{C3380CC4-5D6E-409C-BE32-E72D297353CC}">
              <c16:uniqueId val="{00000000-273B-4E40-8A72-066AD5333E3C}"/>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27.12</c:v>
                </c:pt>
                <c:pt idx="2">
                  <c:v>29.5</c:v>
                </c:pt>
                <c:pt idx="3">
                  <c:v>30.6</c:v>
                </c:pt>
                <c:pt idx="4">
                  <c:v>29.23</c:v>
                </c:pt>
              </c:numCache>
            </c:numRef>
          </c:val>
          <c:smooth val="0"/>
          <c:extLst>
            <c:ext xmlns:c16="http://schemas.microsoft.com/office/drawing/2014/chart" uri="{C3380CC4-5D6E-409C-BE32-E72D297353CC}">
              <c16:uniqueId val="{00000001-273B-4E40-8A72-066AD5333E3C}"/>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formatCode="#,##0.00;&quot;△&quot;#,##0.00;&quot;-&quot;">
                  <c:v>0</c:v>
                </c:pt>
                <c:pt idx="1">
                  <c:v>0</c:v>
                </c:pt>
                <c:pt idx="2">
                  <c:v>0</c:v>
                </c:pt>
                <c:pt idx="3" formatCode="#,##0.00;&quot;△&quot;#,##0.00;&quot;-&quot;">
                  <c:v>4.54</c:v>
                </c:pt>
                <c:pt idx="4" formatCode="#,##0.00;&quot;△&quot;#,##0.00;&quot;-&quot;">
                  <c:v>6.04</c:v>
                </c:pt>
              </c:numCache>
            </c:numRef>
          </c:val>
          <c:extLst>
            <c:ext xmlns:c16="http://schemas.microsoft.com/office/drawing/2014/chart" uri="{C3380CC4-5D6E-409C-BE32-E72D297353CC}">
              <c16:uniqueId val="{00000000-A38C-4D5E-9EF3-9789F8BC5E6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1.93</c:v>
                </c:pt>
                <c:pt idx="2">
                  <c:v>1.92</c:v>
                </c:pt>
                <c:pt idx="3">
                  <c:v>1.83</c:v>
                </c:pt>
                <c:pt idx="4">
                  <c:v>1.37</c:v>
                </c:pt>
              </c:numCache>
            </c:numRef>
          </c:val>
          <c:smooth val="0"/>
          <c:extLst>
            <c:ext xmlns:c16="http://schemas.microsoft.com/office/drawing/2014/chart" uri="{C3380CC4-5D6E-409C-BE32-E72D297353CC}">
              <c16:uniqueId val="{00000001-A38C-4D5E-9EF3-9789F8BC5E6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E7F3-43C2-8D00-0597CEFA6D9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41.15</c:v>
                </c:pt>
                <c:pt idx="2">
                  <c:v>39.08</c:v>
                </c:pt>
                <c:pt idx="3">
                  <c:v>41.56</c:v>
                </c:pt>
                <c:pt idx="4">
                  <c:v>34.4</c:v>
                </c:pt>
              </c:numCache>
            </c:numRef>
          </c:val>
          <c:smooth val="0"/>
          <c:extLst>
            <c:ext xmlns:c16="http://schemas.microsoft.com/office/drawing/2014/chart" uri="{C3380CC4-5D6E-409C-BE32-E72D297353CC}">
              <c16:uniqueId val="{00000001-E7F3-43C2-8D00-0597CEFA6D9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163.94</c:v>
                </c:pt>
                <c:pt idx="2">
                  <c:v>83.59</c:v>
                </c:pt>
                <c:pt idx="3">
                  <c:v>99.39</c:v>
                </c:pt>
                <c:pt idx="4">
                  <c:v>77.44</c:v>
                </c:pt>
              </c:numCache>
            </c:numRef>
          </c:val>
          <c:extLst>
            <c:ext xmlns:c16="http://schemas.microsoft.com/office/drawing/2014/chart" uri="{C3380CC4-5D6E-409C-BE32-E72D297353CC}">
              <c16:uniqueId val="{00000000-FC88-4CEE-BEAE-EC24EAABF28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88.12</c:v>
                </c:pt>
                <c:pt idx="2">
                  <c:v>81.33</c:v>
                </c:pt>
                <c:pt idx="3">
                  <c:v>80.81</c:v>
                </c:pt>
                <c:pt idx="4">
                  <c:v>68.17</c:v>
                </c:pt>
              </c:numCache>
            </c:numRef>
          </c:val>
          <c:smooth val="0"/>
          <c:extLst>
            <c:ext xmlns:c16="http://schemas.microsoft.com/office/drawing/2014/chart" uri="{C3380CC4-5D6E-409C-BE32-E72D297353CC}">
              <c16:uniqueId val="{00000001-FC88-4CEE-BEAE-EC24EAABF28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formatCode="#,##0.00;&quot;△&quot;#,##0.00;&quot;-&quot;">
                  <c:v>0</c:v>
                </c:pt>
                <c:pt idx="1">
                  <c:v>0</c:v>
                </c:pt>
                <c:pt idx="2" formatCode="#,##0.00;&quot;△&quot;#,##0.00;&quot;-&quot;">
                  <c:v>1100.97</c:v>
                </c:pt>
                <c:pt idx="3" formatCode="#,##0.00;&quot;△&quot;#,##0.00;&quot;-&quot;">
                  <c:v>426.27</c:v>
                </c:pt>
                <c:pt idx="4" formatCode="#,##0.00;&quot;△&quot;#,##0.00;&quot;-&quot;">
                  <c:v>451.51</c:v>
                </c:pt>
              </c:numCache>
            </c:numRef>
          </c:val>
          <c:extLst>
            <c:ext xmlns:c16="http://schemas.microsoft.com/office/drawing/2014/chart" uri="{C3380CC4-5D6E-409C-BE32-E72D297353CC}">
              <c16:uniqueId val="{00000000-431F-4098-AB49-0D57164ACE7F}"/>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716.96</c:v>
                </c:pt>
                <c:pt idx="2">
                  <c:v>799.11</c:v>
                </c:pt>
                <c:pt idx="3">
                  <c:v>768.62</c:v>
                </c:pt>
                <c:pt idx="4">
                  <c:v>789.44</c:v>
                </c:pt>
              </c:numCache>
            </c:numRef>
          </c:val>
          <c:smooth val="0"/>
          <c:extLst>
            <c:ext xmlns:c16="http://schemas.microsoft.com/office/drawing/2014/chart" uri="{C3380CC4-5D6E-409C-BE32-E72D297353CC}">
              <c16:uniqueId val="{00000001-431F-4098-AB49-0D57164ACE7F}"/>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102.89</c:v>
                </c:pt>
                <c:pt idx="2">
                  <c:v>98.84</c:v>
                </c:pt>
                <c:pt idx="3">
                  <c:v>98.26</c:v>
                </c:pt>
                <c:pt idx="4">
                  <c:v>97.06</c:v>
                </c:pt>
              </c:numCache>
            </c:numRef>
          </c:val>
          <c:extLst>
            <c:ext xmlns:c16="http://schemas.microsoft.com/office/drawing/2014/chart" uri="{C3380CC4-5D6E-409C-BE32-E72D297353CC}">
              <c16:uniqueId val="{00000000-362F-4FF0-9741-4B01DB7B03D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88.09</c:v>
                </c:pt>
                <c:pt idx="2">
                  <c:v>87.69</c:v>
                </c:pt>
                <c:pt idx="3">
                  <c:v>88.06</c:v>
                </c:pt>
                <c:pt idx="4">
                  <c:v>87.29</c:v>
                </c:pt>
              </c:numCache>
            </c:numRef>
          </c:val>
          <c:smooth val="0"/>
          <c:extLst>
            <c:ext xmlns:c16="http://schemas.microsoft.com/office/drawing/2014/chart" uri="{C3380CC4-5D6E-409C-BE32-E72D297353CC}">
              <c16:uniqueId val="{00000001-362F-4FF0-9741-4B01DB7B03D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167.29</c:v>
                </c:pt>
                <c:pt idx="2">
                  <c:v>177.62</c:v>
                </c:pt>
                <c:pt idx="3">
                  <c:v>178.87</c:v>
                </c:pt>
                <c:pt idx="4">
                  <c:v>182.11</c:v>
                </c:pt>
              </c:numCache>
            </c:numRef>
          </c:val>
          <c:extLst>
            <c:ext xmlns:c16="http://schemas.microsoft.com/office/drawing/2014/chart" uri="{C3380CC4-5D6E-409C-BE32-E72D297353CC}">
              <c16:uniqueId val="{00000000-C875-48D4-9E60-150A6B8E5363}"/>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181.8</c:v>
                </c:pt>
                <c:pt idx="2">
                  <c:v>180.07</c:v>
                </c:pt>
                <c:pt idx="3">
                  <c:v>179.32</c:v>
                </c:pt>
                <c:pt idx="4">
                  <c:v>176.67</c:v>
                </c:pt>
              </c:numCache>
            </c:numRef>
          </c:val>
          <c:smooth val="0"/>
          <c:extLst>
            <c:ext xmlns:c16="http://schemas.microsoft.com/office/drawing/2014/chart" uri="{C3380CC4-5D6E-409C-BE32-E72D297353CC}">
              <c16:uniqueId val="{00000001-C875-48D4-9E60-150A6B8E5363}"/>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10"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岩手県　釜石市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Cc1</v>
      </c>
      <c r="X8" s="49"/>
      <c r="Y8" s="49"/>
      <c r="Z8" s="49"/>
      <c r="AA8" s="49"/>
      <c r="AB8" s="49"/>
      <c r="AC8" s="49"/>
      <c r="AD8" s="50" t="str">
        <f>データ!$M$6</f>
        <v>非設置</v>
      </c>
      <c r="AE8" s="50"/>
      <c r="AF8" s="50"/>
      <c r="AG8" s="50"/>
      <c r="AH8" s="50"/>
      <c r="AI8" s="50"/>
      <c r="AJ8" s="50"/>
      <c r="AK8" s="3"/>
      <c r="AL8" s="51">
        <f>データ!S6</f>
        <v>32977</v>
      </c>
      <c r="AM8" s="51"/>
      <c r="AN8" s="51"/>
      <c r="AO8" s="51"/>
      <c r="AP8" s="51"/>
      <c r="AQ8" s="51"/>
      <c r="AR8" s="51"/>
      <c r="AS8" s="51"/>
      <c r="AT8" s="46">
        <f>データ!T6</f>
        <v>440.34</v>
      </c>
      <c r="AU8" s="46"/>
      <c r="AV8" s="46"/>
      <c r="AW8" s="46"/>
      <c r="AX8" s="46"/>
      <c r="AY8" s="46"/>
      <c r="AZ8" s="46"/>
      <c r="BA8" s="46"/>
      <c r="BB8" s="46">
        <f>データ!U6</f>
        <v>74.89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80.069999999999993</v>
      </c>
      <c r="J10" s="46"/>
      <c r="K10" s="46"/>
      <c r="L10" s="46"/>
      <c r="M10" s="46"/>
      <c r="N10" s="46"/>
      <c r="O10" s="46"/>
      <c r="P10" s="46">
        <f>データ!P6</f>
        <v>61.82</v>
      </c>
      <c r="Q10" s="46"/>
      <c r="R10" s="46"/>
      <c r="S10" s="46"/>
      <c r="T10" s="46"/>
      <c r="U10" s="46"/>
      <c r="V10" s="46"/>
      <c r="W10" s="46">
        <f>データ!Q6</f>
        <v>57.61</v>
      </c>
      <c r="X10" s="46"/>
      <c r="Y10" s="46"/>
      <c r="Z10" s="46"/>
      <c r="AA10" s="46"/>
      <c r="AB10" s="46"/>
      <c r="AC10" s="46"/>
      <c r="AD10" s="51">
        <f>データ!R6</f>
        <v>3300</v>
      </c>
      <c r="AE10" s="51"/>
      <c r="AF10" s="51"/>
      <c r="AG10" s="51"/>
      <c r="AH10" s="51"/>
      <c r="AI10" s="51"/>
      <c r="AJ10" s="51"/>
      <c r="AK10" s="2"/>
      <c r="AL10" s="51">
        <f>データ!V6</f>
        <v>20159</v>
      </c>
      <c r="AM10" s="51"/>
      <c r="AN10" s="51"/>
      <c r="AO10" s="51"/>
      <c r="AP10" s="51"/>
      <c r="AQ10" s="51"/>
      <c r="AR10" s="51"/>
      <c r="AS10" s="51"/>
      <c r="AT10" s="46">
        <f>データ!W6</f>
        <v>5.51</v>
      </c>
      <c r="AU10" s="46"/>
      <c r="AV10" s="46"/>
      <c r="AW10" s="46"/>
      <c r="AX10" s="46"/>
      <c r="AY10" s="46"/>
      <c r="AZ10" s="46"/>
      <c r="BA10" s="46"/>
      <c r="BB10" s="46">
        <f>データ!X6</f>
        <v>3658.62</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114</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113</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KxhRL3IvXLwtAYdsWhE59sT0a/bxP/55bAkhOawlZdhmzOK1SoWvfeR8877t4NoCSYVfZMK74hIsBMXt2OukJw==" saltValue="+gSldM8eO8RVTlllin2JD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32115</v>
      </c>
      <c r="D6" s="33">
        <f t="shared" si="3"/>
        <v>46</v>
      </c>
      <c r="E6" s="33">
        <f t="shared" si="3"/>
        <v>17</v>
      </c>
      <c r="F6" s="33">
        <f t="shared" si="3"/>
        <v>1</v>
      </c>
      <c r="G6" s="33">
        <f t="shared" si="3"/>
        <v>0</v>
      </c>
      <c r="H6" s="33" t="str">
        <f t="shared" si="3"/>
        <v>岩手県　釜石市</v>
      </c>
      <c r="I6" s="33" t="str">
        <f t="shared" si="3"/>
        <v>法適用</v>
      </c>
      <c r="J6" s="33" t="str">
        <f t="shared" si="3"/>
        <v>下水道事業</v>
      </c>
      <c r="K6" s="33" t="str">
        <f t="shared" si="3"/>
        <v>公共下水道</v>
      </c>
      <c r="L6" s="33" t="str">
        <f t="shared" si="3"/>
        <v>Cc1</v>
      </c>
      <c r="M6" s="33" t="str">
        <f t="shared" si="3"/>
        <v>非設置</v>
      </c>
      <c r="N6" s="34" t="str">
        <f t="shared" si="3"/>
        <v>-</v>
      </c>
      <c r="O6" s="34">
        <f t="shared" si="3"/>
        <v>80.069999999999993</v>
      </c>
      <c r="P6" s="34">
        <f t="shared" si="3"/>
        <v>61.82</v>
      </c>
      <c r="Q6" s="34">
        <f t="shared" si="3"/>
        <v>57.61</v>
      </c>
      <c r="R6" s="34">
        <f t="shared" si="3"/>
        <v>3300</v>
      </c>
      <c r="S6" s="34">
        <f t="shared" si="3"/>
        <v>32977</v>
      </c>
      <c r="T6" s="34">
        <f t="shared" si="3"/>
        <v>440.34</v>
      </c>
      <c r="U6" s="34">
        <f t="shared" si="3"/>
        <v>74.89</v>
      </c>
      <c r="V6" s="34">
        <f t="shared" si="3"/>
        <v>20159</v>
      </c>
      <c r="W6" s="34">
        <f t="shared" si="3"/>
        <v>5.51</v>
      </c>
      <c r="X6" s="34">
        <f t="shared" si="3"/>
        <v>3658.62</v>
      </c>
      <c r="Y6" s="35" t="str">
        <f>IF(Y7="",NA(),Y7)</f>
        <v>-</v>
      </c>
      <c r="Z6" s="35">
        <f t="shared" ref="Z6:AH6" si="4">IF(Z7="",NA(),Z7)</f>
        <v>106.63</v>
      </c>
      <c r="AA6" s="35">
        <f t="shared" si="4"/>
        <v>107.62</v>
      </c>
      <c r="AB6" s="35">
        <f t="shared" si="4"/>
        <v>100.5</v>
      </c>
      <c r="AC6" s="35">
        <f t="shared" si="4"/>
        <v>97.13</v>
      </c>
      <c r="AD6" s="35" t="str">
        <f t="shared" si="4"/>
        <v>-</v>
      </c>
      <c r="AE6" s="35">
        <f t="shared" si="4"/>
        <v>105.98</v>
      </c>
      <c r="AF6" s="35">
        <f t="shared" si="4"/>
        <v>105.53</v>
      </c>
      <c r="AG6" s="35">
        <f t="shared" si="4"/>
        <v>105.06</v>
      </c>
      <c r="AH6" s="35">
        <f t="shared" si="4"/>
        <v>106.81</v>
      </c>
      <c r="AI6" s="34" t="str">
        <f>IF(AI7="","",IF(AI7="-","【-】","【"&amp;SUBSTITUTE(TEXT(AI7,"#,##0.00"),"-","△")&amp;"】"))</f>
        <v>【108.07】</v>
      </c>
      <c r="AJ6" s="35" t="str">
        <f>IF(AJ7="",NA(),AJ7)</f>
        <v>-</v>
      </c>
      <c r="AK6" s="34">
        <f t="shared" ref="AK6:AS6" si="5">IF(AK7="",NA(),AK7)</f>
        <v>0</v>
      </c>
      <c r="AL6" s="34">
        <f t="shared" si="5"/>
        <v>0</v>
      </c>
      <c r="AM6" s="34">
        <f t="shared" si="5"/>
        <v>0</v>
      </c>
      <c r="AN6" s="34">
        <f t="shared" si="5"/>
        <v>0</v>
      </c>
      <c r="AO6" s="35" t="str">
        <f t="shared" si="5"/>
        <v>-</v>
      </c>
      <c r="AP6" s="35">
        <f t="shared" si="5"/>
        <v>41.15</v>
      </c>
      <c r="AQ6" s="35">
        <f t="shared" si="5"/>
        <v>39.08</v>
      </c>
      <c r="AR6" s="35">
        <f t="shared" si="5"/>
        <v>41.56</v>
      </c>
      <c r="AS6" s="35">
        <f t="shared" si="5"/>
        <v>34.4</v>
      </c>
      <c r="AT6" s="34" t="str">
        <f>IF(AT7="","",IF(AT7="-","【-】","【"&amp;SUBSTITUTE(TEXT(AT7,"#,##0.00"),"-","△")&amp;"】"))</f>
        <v>【3.09】</v>
      </c>
      <c r="AU6" s="35" t="str">
        <f>IF(AU7="",NA(),AU7)</f>
        <v>-</v>
      </c>
      <c r="AV6" s="35">
        <f t="shared" ref="AV6:BD6" si="6">IF(AV7="",NA(),AV7)</f>
        <v>163.94</v>
      </c>
      <c r="AW6" s="35">
        <f t="shared" si="6"/>
        <v>83.59</v>
      </c>
      <c r="AX6" s="35">
        <f t="shared" si="6"/>
        <v>99.39</v>
      </c>
      <c r="AY6" s="35">
        <f t="shared" si="6"/>
        <v>77.44</v>
      </c>
      <c r="AZ6" s="35" t="str">
        <f t="shared" si="6"/>
        <v>-</v>
      </c>
      <c r="BA6" s="35">
        <f t="shared" si="6"/>
        <v>88.12</v>
      </c>
      <c r="BB6" s="35">
        <f t="shared" si="6"/>
        <v>81.33</v>
      </c>
      <c r="BC6" s="35">
        <f t="shared" si="6"/>
        <v>80.81</v>
      </c>
      <c r="BD6" s="35">
        <f t="shared" si="6"/>
        <v>68.17</v>
      </c>
      <c r="BE6" s="34" t="str">
        <f>IF(BE7="","",IF(BE7="-","【-】","【"&amp;SUBSTITUTE(TEXT(BE7,"#,##0.00"),"-","△")&amp;"】"))</f>
        <v>【69.54】</v>
      </c>
      <c r="BF6" s="35" t="str">
        <f>IF(BF7="",NA(),BF7)</f>
        <v>-</v>
      </c>
      <c r="BG6" s="34">
        <f t="shared" ref="BG6:BO6" si="7">IF(BG7="",NA(),BG7)</f>
        <v>0</v>
      </c>
      <c r="BH6" s="35">
        <f t="shared" si="7"/>
        <v>1100.97</v>
      </c>
      <c r="BI6" s="35">
        <f t="shared" si="7"/>
        <v>426.27</v>
      </c>
      <c r="BJ6" s="35">
        <f t="shared" si="7"/>
        <v>451.51</v>
      </c>
      <c r="BK6" s="35" t="str">
        <f t="shared" si="7"/>
        <v>-</v>
      </c>
      <c r="BL6" s="35">
        <f t="shared" si="7"/>
        <v>716.96</v>
      </c>
      <c r="BM6" s="35">
        <f t="shared" si="7"/>
        <v>799.11</v>
      </c>
      <c r="BN6" s="35">
        <f t="shared" si="7"/>
        <v>768.62</v>
      </c>
      <c r="BO6" s="35">
        <f t="shared" si="7"/>
        <v>789.44</v>
      </c>
      <c r="BP6" s="34" t="str">
        <f>IF(BP7="","",IF(BP7="-","【-】","【"&amp;SUBSTITUTE(TEXT(BP7,"#,##0.00"),"-","△")&amp;"】"))</f>
        <v>【682.51】</v>
      </c>
      <c r="BQ6" s="35" t="str">
        <f>IF(BQ7="",NA(),BQ7)</f>
        <v>-</v>
      </c>
      <c r="BR6" s="35">
        <f t="shared" ref="BR6:BZ6" si="8">IF(BR7="",NA(),BR7)</f>
        <v>102.89</v>
      </c>
      <c r="BS6" s="35">
        <f t="shared" si="8"/>
        <v>98.84</v>
      </c>
      <c r="BT6" s="35">
        <f t="shared" si="8"/>
        <v>98.26</v>
      </c>
      <c r="BU6" s="35">
        <f t="shared" si="8"/>
        <v>97.06</v>
      </c>
      <c r="BV6" s="35" t="str">
        <f t="shared" si="8"/>
        <v>-</v>
      </c>
      <c r="BW6" s="35">
        <f t="shared" si="8"/>
        <v>88.09</v>
      </c>
      <c r="BX6" s="35">
        <f t="shared" si="8"/>
        <v>87.69</v>
      </c>
      <c r="BY6" s="35">
        <f t="shared" si="8"/>
        <v>88.06</v>
      </c>
      <c r="BZ6" s="35">
        <f t="shared" si="8"/>
        <v>87.29</v>
      </c>
      <c r="CA6" s="34" t="str">
        <f>IF(CA7="","",IF(CA7="-","【-】","【"&amp;SUBSTITUTE(TEXT(CA7,"#,##0.00"),"-","△")&amp;"】"))</f>
        <v>【100.34】</v>
      </c>
      <c r="CB6" s="35" t="str">
        <f>IF(CB7="",NA(),CB7)</f>
        <v>-</v>
      </c>
      <c r="CC6" s="35">
        <f t="shared" ref="CC6:CK6" si="9">IF(CC7="",NA(),CC7)</f>
        <v>167.29</v>
      </c>
      <c r="CD6" s="35">
        <f t="shared" si="9"/>
        <v>177.62</v>
      </c>
      <c r="CE6" s="35">
        <f t="shared" si="9"/>
        <v>178.87</v>
      </c>
      <c r="CF6" s="35">
        <f t="shared" si="9"/>
        <v>182.11</v>
      </c>
      <c r="CG6" s="35" t="str">
        <f t="shared" si="9"/>
        <v>-</v>
      </c>
      <c r="CH6" s="35">
        <f t="shared" si="9"/>
        <v>181.8</v>
      </c>
      <c r="CI6" s="35">
        <f t="shared" si="9"/>
        <v>180.07</v>
      </c>
      <c r="CJ6" s="35">
        <f t="shared" si="9"/>
        <v>179.32</v>
      </c>
      <c r="CK6" s="35">
        <f t="shared" si="9"/>
        <v>176.67</v>
      </c>
      <c r="CL6" s="34" t="str">
        <f>IF(CL7="","",IF(CL7="-","【-】","【"&amp;SUBSTITUTE(TEXT(CL7,"#,##0.00"),"-","△")&amp;"】"))</f>
        <v>【136.15】</v>
      </c>
      <c r="CM6" s="35" t="str">
        <f>IF(CM7="",NA(),CM7)</f>
        <v>-</v>
      </c>
      <c r="CN6" s="35">
        <f t="shared" ref="CN6:CV6" si="10">IF(CN7="",NA(),CN7)</f>
        <v>89.03</v>
      </c>
      <c r="CO6" s="35">
        <f t="shared" si="10"/>
        <v>82.86</v>
      </c>
      <c r="CP6" s="35">
        <f t="shared" si="10"/>
        <v>73.61</v>
      </c>
      <c r="CQ6" s="35">
        <f t="shared" si="10"/>
        <v>67.45</v>
      </c>
      <c r="CR6" s="35" t="str">
        <f t="shared" si="10"/>
        <v>-</v>
      </c>
      <c r="CS6" s="35">
        <f t="shared" si="10"/>
        <v>59.35</v>
      </c>
      <c r="CT6" s="35">
        <f t="shared" si="10"/>
        <v>58.4</v>
      </c>
      <c r="CU6" s="35">
        <f t="shared" si="10"/>
        <v>58</v>
      </c>
      <c r="CV6" s="35">
        <f t="shared" si="10"/>
        <v>57.42</v>
      </c>
      <c r="CW6" s="34" t="str">
        <f>IF(CW7="","",IF(CW7="-","【-】","【"&amp;SUBSTITUTE(TEXT(CW7,"#,##0.00"),"-","△")&amp;"】"))</f>
        <v>【59.64】</v>
      </c>
      <c r="CX6" s="35" t="str">
        <f>IF(CX7="",NA(),CX7)</f>
        <v>-</v>
      </c>
      <c r="CY6" s="35">
        <f t="shared" ref="CY6:DG6" si="11">IF(CY7="",NA(),CY7)</f>
        <v>84.41</v>
      </c>
      <c r="CZ6" s="35">
        <f t="shared" si="11"/>
        <v>84.41</v>
      </c>
      <c r="DA6" s="35">
        <f t="shared" si="11"/>
        <v>91.91</v>
      </c>
      <c r="DB6" s="35">
        <f t="shared" si="11"/>
        <v>93.28</v>
      </c>
      <c r="DC6" s="35" t="str">
        <f t="shared" si="11"/>
        <v>-</v>
      </c>
      <c r="DD6" s="35">
        <f t="shared" si="11"/>
        <v>89.88</v>
      </c>
      <c r="DE6" s="35">
        <f t="shared" si="11"/>
        <v>89.68</v>
      </c>
      <c r="DF6" s="35">
        <f t="shared" si="11"/>
        <v>89.79</v>
      </c>
      <c r="DG6" s="35">
        <f t="shared" si="11"/>
        <v>90.42</v>
      </c>
      <c r="DH6" s="34" t="str">
        <f>IF(DH7="","",IF(DH7="-","【-】","【"&amp;SUBSTITUTE(TEXT(DH7,"#,##0.00"),"-","△")&amp;"】"))</f>
        <v>【95.35】</v>
      </c>
      <c r="DI6" s="35" t="str">
        <f>IF(DI7="",NA(),DI7)</f>
        <v>-</v>
      </c>
      <c r="DJ6" s="35">
        <f t="shared" ref="DJ6:DR6" si="12">IF(DJ7="",NA(),DJ7)</f>
        <v>3.67</v>
      </c>
      <c r="DK6" s="35">
        <f t="shared" si="12"/>
        <v>6.41</v>
      </c>
      <c r="DL6" s="35">
        <f t="shared" si="12"/>
        <v>8.83</v>
      </c>
      <c r="DM6" s="35">
        <f t="shared" si="12"/>
        <v>9.84</v>
      </c>
      <c r="DN6" s="35" t="str">
        <f t="shared" si="12"/>
        <v>-</v>
      </c>
      <c r="DO6" s="35">
        <f t="shared" si="12"/>
        <v>27.12</v>
      </c>
      <c r="DP6" s="35">
        <f t="shared" si="12"/>
        <v>29.5</v>
      </c>
      <c r="DQ6" s="35">
        <f t="shared" si="12"/>
        <v>30.6</v>
      </c>
      <c r="DR6" s="35">
        <f t="shared" si="12"/>
        <v>29.23</v>
      </c>
      <c r="DS6" s="34" t="str">
        <f>IF(DS7="","",IF(DS7="-","【-】","【"&amp;SUBSTITUTE(TEXT(DS7,"#,##0.00"),"-","△")&amp;"】"))</f>
        <v>【38.57】</v>
      </c>
      <c r="DT6" s="35" t="str">
        <f>IF(DT7="",NA(),DT7)</f>
        <v>-</v>
      </c>
      <c r="DU6" s="34">
        <f t="shared" ref="DU6:EC6" si="13">IF(DU7="",NA(),DU7)</f>
        <v>0</v>
      </c>
      <c r="DV6" s="34">
        <f t="shared" si="13"/>
        <v>0</v>
      </c>
      <c r="DW6" s="35">
        <f t="shared" si="13"/>
        <v>4.54</v>
      </c>
      <c r="DX6" s="35">
        <f t="shared" si="13"/>
        <v>6.04</v>
      </c>
      <c r="DY6" s="35" t="str">
        <f t="shared" si="13"/>
        <v>-</v>
      </c>
      <c r="DZ6" s="35">
        <f t="shared" si="13"/>
        <v>1.93</v>
      </c>
      <c r="EA6" s="35">
        <f t="shared" si="13"/>
        <v>1.92</v>
      </c>
      <c r="EB6" s="35">
        <f t="shared" si="13"/>
        <v>1.83</v>
      </c>
      <c r="EC6" s="35">
        <f t="shared" si="13"/>
        <v>1.37</v>
      </c>
      <c r="ED6" s="34" t="str">
        <f>IF(ED7="","",IF(ED7="-","【-】","【"&amp;SUBSTITUTE(TEXT(ED7,"#,##0.00"),"-","△")&amp;"】"))</f>
        <v>【5.90】</v>
      </c>
      <c r="EE6" s="35" t="str">
        <f>IF(EE7="",NA(),EE7)</f>
        <v>-</v>
      </c>
      <c r="EF6" s="35">
        <f t="shared" ref="EF6:EN6" si="14">IF(EF7="",NA(),EF7)</f>
        <v>7.25</v>
      </c>
      <c r="EG6" s="35">
        <f t="shared" si="14"/>
        <v>6.85</v>
      </c>
      <c r="EH6" s="35">
        <f t="shared" si="14"/>
        <v>4.05</v>
      </c>
      <c r="EI6" s="35">
        <f t="shared" si="14"/>
        <v>0.22</v>
      </c>
      <c r="EJ6" s="35" t="str">
        <f t="shared" si="14"/>
        <v>-</v>
      </c>
      <c r="EK6" s="35">
        <f t="shared" si="14"/>
        <v>0.19</v>
      </c>
      <c r="EL6" s="35">
        <f t="shared" si="14"/>
        <v>0.23</v>
      </c>
      <c r="EM6" s="35">
        <f t="shared" si="14"/>
        <v>0.21</v>
      </c>
      <c r="EN6" s="35">
        <f t="shared" si="14"/>
        <v>0.17</v>
      </c>
      <c r="EO6" s="34" t="str">
        <f>IF(EO7="","",IF(EO7="-","【-】","【"&amp;SUBSTITUTE(TEXT(EO7,"#,##0.00"),"-","△")&amp;"】"))</f>
        <v>【0.22】</v>
      </c>
    </row>
    <row r="7" spans="1:148" s="36" customFormat="1" x14ac:dyDescent="0.15">
      <c r="A7" s="28"/>
      <c r="B7" s="37">
        <v>2019</v>
      </c>
      <c r="C7" s="37">
        <v>32115</v>
      </c>
      <c r="D7" s="37">
        <v>46</v>
      </c>
      <c r="E7" s="37">
        <v>17</v>
      </c>
      <c r="F7" s="37">
        <v>1</v>
      </c>
      <c r="G7" s="37">
        <v>0</v>
      </c>
      <c r="H7" s="37" t="s">
        <v>96</v>
      </c>
      <c r="I7" s="37" t="s">
        <v>97</v>
      </c>
      <c r="J7" s="37" t="s">
        <v>98</v>
      </c>
      <c r="K7" s="37" t="s">
        <v>99</v>
      </c>
      <c r="L7" s="37" t="s">
        <v>100</v>
      </c>
      <c r="M7" s="37" t="s">
        <v>101</v>
      </c>
      <c r="N7" s="38" t="s">
        <v>102</v>
      </c>
      <c r="O7" s="38">
        <v>80.069999999999993</v>
      </c>
      <c r="P7" s="38">
        <v>61.82</v>
      </c>
      <c r="Q7" s="38">
        <v>57.61</v>
      </c>
      <c r="R7" s="38">
        <v>3300</v>
      </c>
      <c r="S7" s="38">
        <v>32977</v>
      </c>
      <c r="T7" s="38">
        <v>440.34</v>
      </c>
      <c r="U7" s="38">
        <v>74.89</v>
      </c>
      <c r="V7" s="38">
        <v>20159</v>
      </c>
      <c r="W7" s="38">
        <v>5.51</v>
      </c>
      <c r="X7" s="38">
        <v>3658.62</v>
      </c>
      <c r="Y7" s="38" t="s">
        <v>102</v>
      </c>
      <c r="Z7" s="38">
        <v>106.63</v>
      </c>
      <c r="AA7" s="38">
        <v>107.62</v>
      </c>
      <c r="AB7" s="38">
        <v>100.5</v>
      </c>
      <c r="AC7" s="38">
        <v>97.13</v>
      </c>
      <c r="AD7" s="38" t="s">
        <v>102</v>
      </c>
      <c r="AE7" s="38">
        <v>105.98</v>
      </c>
      <c r="AF7" s="38">
        <v>105.53</v>
      </c>
      <c r="AG7" s="38">
        <v>105.06</v>
      </c>
      <c r="AH7" s="38">
        <v>106.81</v>
      </c>
      <c r="AI7" s="38">
        <v>108.07</v>
      </c>
      <c r="AJ7" s="38" t="s">
        <v>102</v>
      </c>
      <c r="AK7" s="38">
        <v>0</v>
      </c>
      <c r="AL7" s="38">
        <v>0</v>
      </c>
      <c r="AM7" s="38">
        <v>0</v>
      </c>
      <c r="AN7" s="38">
        <v>0</v>
      </c>
      <c r="AO7" s="38" t="s">
        <v>102</v>
      </c>
      <c r="AP7" s="38">
        <v>41.15</v>
      </c>
      <c r="AQ7" s="38">
        <v>39.08</v>
      </c>
      <c r="AR7" s="38">
        <v>41.56</v>
      </c>
      <c r="AS7" s="38">
        <v>34.4</v>
      </c>
      <c r="AT7" s="38">
        <v>3.09</v>
      </c>
      <c r="AU7" s="38" t="s">
        <v>102</v>
      </c>
      <c r="AV7" s="38">
        <v>163.94</v>
      </c>
      <c r="AW7" s="38">
        <v>83.59</v>
      </c>
      <c r="AX7" s="38">
        <v>99.39</v>
      </c>
      <c r="AY7" s="38">
        <v>77.44</v>
      </c>
      <c r="AZ7" s="38" t="s">
        <v>102</v>
      </c>
      <c r="BA7" s="38">
        <v>88.12</v>
      </c>
      <c r="BB7" s="38">
        <v>81.33</v>
      </c>
      <c r="BC7" s="38">
        <v>80.81</v>
      </c>
      <c r="BD7" s="38">
        <v>68.17</v>
      </c>
      <c r="BE7" s="38">
        <v>69.540000000000006</v>
      </c>
      <c r="BF7" s="38" t="s">
        <v>102</v>
      </c>
      <c r="BG7" s="38">
        <v>0</v>
      </c>
      <c r="BH7" s="38">
        <v>1100.97</v>
      </c>
      <c r="BI7" s="38">
        <v>426.27</v>
      </c>
      <c r="BJ7" s="38">
        <v>451.51</v>
      </c>
      <c r="BK7" s="38" t="s">
        <v>102</v>
      </c>
      <c r="BL7" s="38">
        <v>716.96</v>
      </c>
      <c r="BM7" s="38">
        <v>799.11</v>
      </c>
      <c r="BN7" s="38">
        <v>768.62</v>
      </c>
      <c r="BO7" s="38">
        <v>789.44</v>
      </c>
      <c r="BP7" s="38">
        <v>682.51</v>
      </c>
      <c r="BQ7" s="38" t="s">
        <v>102</v>
      </c>
      <c r="BR7" s="38">
        <v>102.89</v>
      </c>
      <c r="BS7" s="38">
        <v>98.84</v>
      </c>
      <c r="BT7" s="38">
        <v>98.26</v>
      </c>
      <c r="BU7" s="38">
        <v>97.06</v>
      </c>
      <c r="BV7" s="38" t="s">
        <v>102</v>
      </c>
      <c r="BW7" s="38">
        <v>88.09</v>
      </c>
      <c r="BX7" s="38">
        <v>87.69</v>
      </c>
      <c r="BY7" s="38">
        <v>88.06</v>
      </c>
      <c r="BZ7" s="38">
        <v>87.29</v>
      </c>
      <c r="CA7" s="38">
        <v>100.34</v>
      </c>
      <c r="CB7" s="38" t="s">
        <v>102</v>
      </c>
      <c r="CC7" s="38">
        <v>167.29</v>
      </c>
      <c r="CD7" s="38">
        <v>177.62</v>
      </c>
      <c r="CE7" s="38">
        <v>178.87</v>
      </c>
      <c r="CF7" s="38">
        <v>182.11</v>
      </c>
      <c r="CG7" s="38" t="s">
        <v>102</v>
      </c>
      <c r="CH7" s="38">
        <v>181.8</v>
      </c>
      <c r="CI7" s="38">
        <v>180.07</v>
      </c>
      <c r="CJ7" s="38">
        <v>179.32</v>
      </c>
      <c r="CK7" s="38">
        <v>176.67</v>
      </c>
      <c r="CL7" s="38">
        <v>136.15</v>
      </c>
      <c r="CM7" s="38" t="s">
        <v>102</v>
      </c>
      <c r="CN7" s="38">
        <v>89.03</v>
      </c>
      <c r="CO7" s="38">
        <v>82.86</v>
      </c>
      <c r="CP7" s="38">
        <v>73.61</v>
      </c>
      <c r="CQ7" s="38">
        <v>67.45</v>
      </c>
      <c r="CR7" s="38" t="s">
        <v>102</v>
      </c>
      <c r="CS7" s="38">
        <v>59.35</v>
      </c>
      <c r="CT7" s="38">
        <v>58.4</v>
      </c>
      <c r="CU7" s="38">
        <v>58</v>
      </c>
      <c r="CV7" s="38">
        <v>57.42</v>
      </c>
      <c r="CW7" s="38">
        <v>59.64</v>
      </c>
      <c r="CX7" s="38" t="s">
        <v>102</v>
      </c>
      <c r="CY7" s="38">
        <v>84.41</v>
      </c>
      <c r="CZ7" s="38">
        <v>84.41</v>
      </c>
      <c r="DA7" s="38">
        <v>91.91</v>
      </c>
      <c r="DB7" s="38">
        <v>93.28</v>
      </c>
      <c r="DC7" s="38" t="s">
        <v>102</v>
      </c>
      <c r="DD7" s="38">
        <v>89.88</v>
      </c>
      <c r="DE7" s="38">
        <v>89.68</v>
      </c>
      <c r="DF7" s="38">
        <v>89.79</v>
      </c>
      <c r="DG7" s="38">
        <v>90.42</v>
      </c>
      <c r="DH7" s="38">
        <v>95.35</v>
      </c>
      <c r="DI7" s="38" t="s">
        <v>102</v>
      </c>
      <c r="DJ7" s="38">
        <v>3.67</v>
      </c>
      <c r="DK7" s="38">
        <v>6.41</v>
      </c>
      <c r="DL7" s="38">
        <v>8.83</v>
      </c>
      <c r="DM7" s="38">
        <v>9.84</v>
      </c>
      <c r="DN7" s="38" t="s">
        <v>102</v>
      </c>
      <c r="DO7" s="38">
        <v>27.12</v>
      </c>
      <c r="DP7" s="38">
        <v>29.5</v>
      </c>
      <c r="DQ7" s="38">
        <v>30.6</v>
      </c>
      <c r="DR7" s="38">
        <v>29.23</v>
      </c>
      <c r="DS7" s="38">
        <v>38.57</v>
      </c>
      <c r="DT7" s="38" t="s">
        <v>102</v>
      </c>
      <c r="DU7" s="38">
        <v>0</v>
      </c>
      <c r="DV7" s="38">
        <v>0</v>
      </c>
      <c r="DW7" s="38">
        <v>4.54</v>
      </c>
      <c r="DX7" s="38">
        <v>6.04</v>
      </c>
      <c r="DY7" s="38" t="s">
        <v>102</v>
      </c>
      <c r="DZ7" s="38">
        <v>1.93</v>
      </c>
      <c r="EA7" s="38">
        <v>1.92</v>
      </c>
      <c r="EB7" s="38">
        <v>1.83</v>
      </c>
      <c r="EC7" s="38">
        <v>1.37</v>
      </c>
      <c r="ED7" s="38">
        <v>5.9</v>
      </c>
      <c r="EE7" s="38" t="s">
        <v>102</v>
      </c>
      <c r="EF7" s="38">
        <v>7.25</v>
      </c>
      <c r="EG7" s="38">
        <v>6.85</v>
      </c>
      <c r="EH7" s="38">
        <v>4.05</v>
      </c>
      <c r="EI7" s="38">
        <v>0.22</v>
      </c>
      <c r="EJ7" s="38" t="s">
        <v>102</v>
      </c>
      <c r="EK7" s="38">
        <v>0.19</v>
      </c>
      <c r="EL7" s="38">
        <v>0.23</v>
      </c>
      <c r="EM7" s="38">
        <v>0.21</v>
      </c>
      <c r="EN7" s="38">
        <v>0.17</v>
      </c>
      <c r="EO7" s="38">
        <v>0.22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110</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齋藤　真</cp:lastModifiedBy>
  <cp:lastPrinted>2021-01-14T04:52:04Z</cp:lastPrinted>
  <dcterms:created xsi:type="dcterms:W3CDTF">2020-12-04T02:24:18Z</dcterms:created>
  <dcterms:modified xsi:type="dcterms:W3CDTF">2021-02-08T00:23:27Z</dcterms:modified>
  <cp:category/>
</cp:coreProperties>
</file>