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RtZaW2cZiKavZ7ipDmehsdjsEaV2RKO/hm/EOi6DzqyZI5H/gA4kpTfqQxUNYX1h/HtNqCcN8DBrOnkkrBwdg==" workbookSaltValue="LKH2M+cHp4eBUcWiCsqyd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<sst xmlns="http://schemas.openxmlformats.org/spreadsheetml/2006/main" xmlns:r="http://schemas.openxmlformats.org/officeDocument/2006/relationships" count="116" uniqueCount="116">
  <si>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</si>
  <si>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</si>
  <si>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</si>
  <si>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</si>
  <si>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</si>
  <si>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</si>
  <si>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</si>
  <si>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</si>
  <si>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</si>
  <si>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</si>
  <si>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</si>
  <si>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</si>
  <si>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</si>
  <si>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</si>
  <si>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</si>
  <si>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</si>
  <si>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</si>
  <si>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</si>
  <si>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</si>
  <si>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</si>
  <si>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</si>
  <si>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</si>
  <si>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</si>
  <si>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</si>
  <si>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</si>
  <si>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</si>
  <si>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</si>
  <si>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</si>
  <si>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</si>
  <si>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</si>
  <si>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</si>
  <si>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</si>
  <si>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</si>
  <si>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</si>
  <si>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</si>
  <si>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</si>
  <si>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</si>
  <si>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</si>
  <si>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</si>
  <si>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</si>
  <si>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</si>
  <si>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</si>
  <si>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</si>
  <si>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</si>
  <si>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</si>
  <si>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</si>
  <si>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</si>
  <si>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</si>
  <si>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</si>
  <si>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</si>
  <si>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</si>
  <si>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</si>
  <si>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</si>
  <si>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</si>
  <si>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</si>
  <si>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</si>
  <si>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</si>
  <si>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</si>
  <si>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</si>
  <si>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</si>
  <si>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</si>
  <si>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</si>
  <si>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</si>
  <si>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</si>
  <si>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</si>
  <si>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</si>
  <si>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</si>
  <si>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</si>
  <si>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</si>
  <si>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</si>
  <si>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</si>
  <si>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</si>
  <si>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</si>
  <si>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</si>
  <si>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</si>
  <si>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</si>
  <si>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</si>
  <si>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</si>
  <si>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</si>
  <si>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</si>
  <si>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</si>
  <si>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</si>
  <si>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</si>
  <si>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</si>
  <si>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</si>
  <si>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</si>
  <si>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</si>
  <si>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</si>
  <si>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</si>
  <si>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</si>
  <si>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</si>
  <si>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</si>
  <si>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</si>
  <si>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</si>
  <si>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</si>
  <si>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</si>
  <si>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岩手県　陸前高田市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</si>
  <si>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</si>
  <si>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</si>
  <si>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</si>
  <si>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</si>
  <si>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</si>
  <si>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</si>
  <si>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</si>
  <si>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</si>
  <si>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</si>
  <si>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</si>
  <si>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</si>
  <si>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</si>
  <si>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</si>
  <si>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</si>
  <si>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</si>
  <si>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</si>
  <si>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被災した処理場及び管渠については、災害復旧事業による復旧から間もないが、被災していない管渠に係る老朽化の更新等については今後の課題である。</t>
  </si>
  <si>
    <t>以上のことから、公共水域の水質保全の観点等も含め、今後も継続して安定したサービスを提供し、健全経営を続けていくためには、維持管理費や建設改良費等に係る経費の削減はもとより、既存住宅への接続促進等、水洗化率向上の取り組みを行っていく必要がある。</t>
  </si>
  <si>
    <t xml:space="preserve">　当市の漁業集落排水処理施設（矢の浦浄化センター及び広田浄化センター）は、東日本大震災の津波で被災し、建物をはじめポンプ施設や電力制御盤などの電気設備の全般が甚大な被害を受けたため、災害復旧事業として再建し、平成25年度より汚水の受け入れを再開した。
①収益的収支比率
　繰り出し基準の考え方を見直したことにより比率の改善はみられているものの、未だ使用料収入のみでは賄えず、他会計からの繰入金に頼らざるを得ない状況が続いている。
⑤経費回収率及び⑥汚水処理原価
　経費回収率は、水洗化率の向上とともに上昇傾向にあるが、令和元年度は汚水処理費の増加により下降した。また、汚水処理費が増加したことにより、汚水処理原価が上昇した。
⑦施設利用率
　上昇傾向にあるが、適切な施設規模となるよう接続率の向上に取り組む必要がある。
⑧水洗化率
　防災集団移転促進事業による高台造成や災害公営住宅の整備等が進んだため、水洗化率が上昇している。
</t>
    <rPh sb="223" eb="224">
      <t>オヨ</t>
    </rPh>
    <rPh sb="234" eb="236">
      <t>ケイヒ</t>
    </rPh>
    <rPh sb="236" eb="239">
      <t>カイシュウリツ</t>
    </rPh>
    <rPh sb="261" eb="263">
      <t>レイワ</t>
    </rPh>
    <rPh sb="263" eb="266">
      <t>ガンネンド</t>
    </rPh>
    <rPh sb="267" eb="269">
      <t>オスイ</t>
    </rPh>
    <rPh sb="269" eb="272">
      <t>ショリヒ</t>
    </rPh>
    <rPh sb="273" eb="275">
      <t>ゾウカ</t>
    </rPh>
    <rPh sb="278" eb="280">
      <t>カコウ</t>
    </rPh>
    <rPh sb="286" eb="288">
      <t>オスイ</t>
    </rPh>
    <rPh sb="288" eb="291">
      <t>ショリヒ</t>
    </rPh>
    <rPh sb="292" eb="294">
      <t>ゾウカ</t>
    </rPh>
    <rPh sb="302" eb="304">
      <t>オスイ</t>
    </rPh>
    <rPh sb="304" eb="306">
      <t>ショリ</t>
    </rPh>
    <rPh sb="306" eb="308">
      <t>ゲンカ</t>
    </rPh>
    <rPh sb="309" eb="311">
      <t>ジョウショウ</t>
    </rPh>
    <rPh sb="317" eb="319">
      <t>シセツ</t>
    </rPh>
    <rPh sb="319" eb="322">
      <t>リヨウリツ</t>
    </rPh>
    <rPh sb="324" eb="326">
      <t>ジョウショウ</t>
    </rPh>
    <rPh sb="326" eb="328">
      <t>ケイコウ</t>
    </rPh>
    <rPh sb="333" eb="335">
      <t>テキセツ</t>
    </rPh>
    <rPh sb="336" eb="338">
      <t>シセツ</t>
    </rPh>
    <rPh sb="338" eb="340">
      <t>キボ</t>
    </rPh>
    <rPh sb="345" eb="347">
      <t>セツゾク</t>
    </rPh>
    <rPh sb="347" eb="348">
      <t>リツ</t>
    </rPh>
    <rPh sb="349" eb="351">
      <t>コウジョウ</t>
    </rPh>
    <rPh sb="352" eb="353">
      <t>ト</t>
    </rPh>
    <rPh sb="354" eb="355">
      <t>ク</t>
    </rPh>
    <rPh sb="356" eb="358">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</si>
</sst>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2.5</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c:v>
                </c:pt>
                <c:pt idx="1" formatCode="#,##0.00;&quot;△&quot;#,##0.00">
                  <c:v>0</c:v>
                </c:pt>
                <c:pt idx="2" formatCode="#,##0.00;&quot;△&quot;#,##0.00">
                  <c:v>0</c:v>
                </c:pt>
                <c:pt idx="3">
                  <c:v>0.26</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13.21</c:v>
                </c:pt>
                <c:pt idx="1">
                  <c:v>13.21</c:v>
                </c:pt>
                <c:pt idx="2">
                  <c:v>20.079999999999998</c:v>
                </c:pt>
                <c:pt idx="3">
                  <c:v>17.25</c:v>
                </c:pt>
                <c:pt idx="4">
                  <c:v>20.89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29.28</c:v>
                </c:pt>
                <c:pt idx="1">
                  <c:v>29.4</c:v>
                </c:pt>
                <c:pt idx="2">
                  <c:v>29.8</c:v>
                </c:pt>
                <c:pt idx="3">
                  <c:v>29.43</c:v>
                </c:pt>
                <c:pt idx="4">
                  <c:v>32.479999999999997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55.24</c:v>
                </c:pt>
                <c:pt idx="1">
                  <c:v>56.31</c:v>
                </c:pt>
                <c:pt idx="2">
                  <c:v>61.8</c:v>
                </c:pt>
                <c:pt idx="3">
                  <c:v>65.03</c:v>
                </c:pt>
                <c:pt idx="4">
                  <c:v>71.13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66.819999999999993</c:v>
                </c:pt>
                <c:pt idx="1">
                  <c:v>63.77</c:v>
                </c:pt>
                <c:pt idx="2">
                  <c:v>66.95</c:v>
                </c:pt>
                <c:pt idx="3">
                  <c:v>66.33</c:v>
                </c:pt>
                <c:pt idx="4">
                  <c:v>79.2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48.95</c:v>
                </c:pt>
                <c:pt idx="1">
                  <c:v>96.36</c:v>
                </c:pt>
                <c:pt idx="2">
                  <c:v>96.58</c:v>
                </c:pt>
                <c:pt idx="3">
                  <c:v>100</c:v>
                </c:pt>
                <c:pt idx="4">
                  <c:v>97.7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1451.54</c:v>
                </c:pt>
                <c:pt idx="1">
                  <c:v>1700.42</c:v>
                </c:pt>
                <c:pt idx="2">
                  <c:v>1491.92</c:v>
                </c:pt>
                <c:pt idx="3">
                  <c:v>1756.26</c:v>
                </c:pt>
                <c:pt idx="4">
                  <c:v>998.42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38.03</c:v>
                </c:pt>
                <c:pt idx="1">
                  <c:v>80.510000000000005</c:v>
                </c:pt>
                <c:pt idx="2">
                  <c:v>59.18</c:v>
                </c:pt>
                <c:pt idx="3">
                  <c:v>73.13</c:v>
                </c:pt>
                <c:pt idx="4">
                  <c:v>36.11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33.58</c:v>
                </c:pt>
                <c:pt idx="1">
                  <c:v>34.51</c:v>
                </c:pt>
                <c:pt idx="2">
                  <c:v>46.77</c:v>
                </c:pt>
                <c:pt idx="3">
                  <c:v>45.78</c:v>
                </c:pt>
                <c:pt idx="4">
                  <c:v>41.41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498.32</c:v>
                </c:pt>
                <c:pt idx="1">
                  <c:v>236.4</c:v>
                </c:pt>
                <c:pt idx="2">
                  <c:v>317.88</c:v>
                </c:pt>
                <c:pt idx="3">
                  <c:v>257.63</c:v>
                </c:pt>
                <c:pt idx="4">
                  <c:v>523.71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514.39</c:v>
                </c:pt>
                <c:pt idx="1">
                  <c:v>476.11</c:v>
                </c:pt>
                <c:pt idx="2">
                  <c:v>348.75</c:v>
                </c:pt>
                <c:pt idx="3">
                  <c:v>367.7</c:v>
                </c:pt>
                <c:pt idx="4">
                  <c:v>417.56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【953.26】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【33.67】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【379.91】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W7" zoomScale="90" zoomScaleNormal="9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陸前高田市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18931</v>
      </c>
      <c r="AM8" s="22"/>
      <c r="AN8" s="22"/>
      <c r="AO8" s="22"/>
      <c r="AP8" s="22"/>
      <c r="AQ8" s="22"/>
      <c r="AR8" s="22"/>
      <c r="AS8" s="22"/>
      <c r="AT8" s="7">
        <f>データ!T6</f>
        <v>231.94</v>
      </c>
      <c r="AU8" s="7"/>
      <c r="AV8" s="7"/>
      <c r="AW8" s="7"/>
      <c r="AX8" s="7"/>
      <c r="AY8" s="7"/>
      <c r="AZ8" s="7"/>
      <c r="BA8" s="7"/>
      <c r="BB8" s="7">
        <f>データ!U6</f>
        <v>81.62</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5.61</v>
      </c>
      <c r="Q10" s="7"/>
      <c r="R10" s="7"/>
      <c r="S10" s="7"/>
      <c r="T10" s="7"/>
      <c r="U10" s="7"/>
      <c r="V10" s="7"/>
      <c r="W10" s="7">
        <f>データ!Q6</f>
        <v>97.7</v>
      </c>
      <c r="X10" s="7"/>
      <c r="Y10" s="7"/>
      <c r="Z10" s="7"/>
      <c r="AA10" s="7"/>
      <c r="AB10" s="7"/>
      <c r="AC10" s="7"/>
      <c r="AD10" s="22">
        <f>データ!R6</f>
        <v>3410</v>
      </c>
      <c r="AE10" s="22"/>
      <c r="AF10" s="22"/>
      <c r="AG10" s="22"/>
      <c r="AH10" s="22"/>
      <c r="AI10" s="22"/>
      <c r="AJ10" s="22"/>
      <c r="AK10" s="2"/>
      <c r="AL10" s="22">
        <f>データ!V6</f>
        <v>1053</v>
      </c>
      <c r="AM10" s="22"/>
      <c r="AN10" s="22"/>
      <c r="AO10" s="22"/>
      <c r="AP10" s="22"/>
      <c r="AQ10" s="22"/>
      <c r="AR10" s="22"/>
      <c r="AS10" s="22"/>
      <c r="AT10" s="7">
        <f>データ!W6</f>
        <v>0.88</v>
      </c>
      <c r="AU10" s="7"/>
      <c r="AV10" s="7"/>
      <c r="AW10" s="7"/>
      <c r="AX10" s="7"/>
      <c r="AY10" s="7"/>
      <c r="AZ10" s="7"/>
      <c r="BA10" s="7"/>
      <c r="BB10" s="7">
        <f>データ!X6</f>
        <v>1196.5899999999999</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【953.26】</v>
      </c>
      <c r="I86" s="12" t="str">
        <f>データ!CA6</f>
        <v>【45.31】</v>
      </c>
      <c r="J86" s="12" t="str">
        <f>データ!CL6</f>
        <v>【379.91】</v>
      </c>
      <c r="K86" s="12" t="str">
        <f>データ!CW6</f>
        <v>【33.67】</v>
      </c>
      <c r="L86" s="12" t="str">
        <f>データ!DH6</f>
        <v>【79.94】</v>
      </c>
      <c r="M86" s="12" t="s">
        <v>38</v>
      </c>
      <c r="N86" s="12" t="s">
        <v>38</v>
      </c>
      <c r="O86" s="12" t="str">
        <f>データ!EO6</f>
        <v>【0.01】</v>
      </c>
    </row>
  </sheetData>
  <sheetProtection algorithmName="SHA-512" hashValue="vCdy0pY93AANa3kvEoGlmxF7dgSum6645wzbwP3OfU+PccWt09guSVU+Y5MhKSoDq35V2kNiRcKpQ4WMYT1czA==" saltValue="DrTbKZBdTnU8wrcXh+i8R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2019</v>
      </c>
      <c r="C6" s="65">
        <f t="shared" si="1"/>
        <v>32107</v>
      </c>
      <c r="D6" s="65">
        <f t="shared" si="1"/>
        <v>47</v>
      </c>
      <c r="E6" s="65">
        <f t="shared" si="1"/>
        <v>17</v>
      </c>
      <c r="F6" s="65">
        <f t="shared" si="1"/>
        <v>6</v>
      </c>
      <c r="G6" s="65">
        <f t="shared" si="1"/>
        <v>0</v>
      </c>
      <c r="H6" s="65" t="str">
        <f t="shared" si="1"/>
        <v>岩手県　陸前高田市</v>
      </c>
      <c r="I6" s="65" t="str">
        <f t="shared" si="1"/>
        <v>法非適用</v>
      </c>
      <c r="J6" s="65" t="str">
        <f t="shared" si="1"/>
        <v>下水道事業</v>
      </c>
      <c r="K6" s="65" t="str">
        <f t="shared" si="1"/>
        <v>漁業集落排水</v>
      </c>
      <c r="L6" s="65" t="str">
        <f t="shared" si="1"/>
        <v>H2</v>
      </c>
      <c r="M6" s="65" t="str">
        <f t="shared" si="1"/>
        <v>非設置</v>
      </c>
      <c r="N6" s="74" t="str">
        <f t="shared" si="1"/>
        <v>-</v>
      </c>
      <c r="O6" s="74" t="str">
        <f t="shared" si="1"/>
        <v>該当数値なし</v>
      </c>
      <c r="P6" s="74">
        <f t="shared" si="1"/>
        <v>5.61</v>
      </c>
      <c r="Q6" s="74">
        <f t="shared" si="1"/>
        <v>97.7</v>
      </c>
      <c r="R6" s="74">
        <f t="shared" si="1"/>
        <v>3410</v>
      </c>
      <c r="S6" s="74">
        <f t="shared" si="1"/>
        <v>18931</v>
      </c>
      <c r="T6" s="74">
        <f t="shared" si="1"/>
        <v>231.94</v>
      </c>
      <c r="U6" s="74">
        <f t="shared" si="1"/>
        <v>81.62</v>
      </c>
      <c r="V6" s="74">
        <f t="shared" si="1"/>
        <v>1053</v>
      </c>
      <c r="W6" s="74">
        <f t="shared" si="1"/>
        <v>0.88</v>
      </c>
      <c r="X6" s="74">
        <f t="shared" si="1"/>
        <v>1196.5899999999999</v>
      </c>
      <c r="Y6" s="82">
        <f t="shared" ref="Y6:AH6" si="2">IF(Y7="",NA(),Y7)</f>
        <v>48.95</v>
      </c>
      <c r="Z6" s="82">
        <f t="shared" si="2"/>
        <v>96.36</v>
      </c>
      <c r="AA6" s="82">
        <f t="shared" si="2"/>
        <v>96.58</v>
      </c>
      <c r="AB6" s="82">
        <f t="shared" si="2"/>
        <v>100</v>
      </c>
      <c r="AC6" s="82">
        <f t="shared" si="2"/>
        <v>97.7</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74">
        <f t="shared" ref="BF6:BO6" si="5">IF(BF7="",NA(),BF7)</f>
        <v>0</v>
      </c>
      <c r="BG6" s="74">
        <f t="shared" si="5"/>
        <v>0</v>
      </c>
      <c r="BH6" s="74">
        <f t="shared" si="5"/>
        <v>0</v>
      </c>
      <c r="BI6" s="74">
        <f t="shared" si="5"/>
        <v>0</v>
      </c>
      <c r="BJ6" s="74">
        <f t="shared" si="5"/>
        <v>0</v>
      </c>
      <c r="BK6" s="82">
        <f t="shared" si="5"/>
        <v>1451.54</v>
      </c>
      <c r="BL6" s="82">
        <f t="shared" si="5"/>
        <v>1700.42</v>
      </c>
      <c r="BM6" s="82">
        <f t="shared" si="5"/>
        <v>1491.92</v>
      </c>
      <c r="BN6" s="82">
        <f t="shared" si="5"/>
        <v>1756.26</v>
      </c>
      <c r="BO6" s="82">
        <f t="shared" si="5"/>
        <v>998.42</v>
      </c>
      <c r="BP6" s="74" t="str">
        <f>IF(BP7="","",IF(BP7="-","【-】","【"&amp;SUBSTITUTE(TEXT(BP7,"#,##0.00"),"-","△")&amp;"】"))</f>
        <v>【953.26】</v>
      </c>
      <c r="BQ6" s="82">
        <f t="shared" ref="BQ6:BZ6" si="6">IF(BQ7="",NA(),BQ7)</f>
        <v>38.03</v>
      </c>
      <c r="BR6" s="82">
        <f t="shared" si="6"/>
        <v>80.510000000000005</v>
      </c>
      <c r="BS6" s="82">
        <f t="shared" si="6"/>
        <v>59.18</v>
      </c>
      <c r="BT6" s="82">
        <f t="shared" si="6"/>
        <v>73.13</v>
      </c>
      <c r="BU6" s="82">
        <f t="shared" si="6"/>
        <v>36.11</v>
      </c>
      <c r="BV6" s="82">
        <f t="shared" si="6"/>
        <v>33.58</v>
      </c>
      <c r="BW6" s="82">
        <f t="shared" si="6"/>
        <v>34.51</v>
      </c>
      <c r="BX6" s="82">
        <f t="shared" si="6"/>
        <v>46.77</v>
      </c>
      <c r="BY6" s="82">
        <f t="shared" si="6"/>
        <v>45.78</v>
      </c>
      <c r="BZ6" s="82">
        <f t="shared" si="6"/>
        <v>41.41</v>
      </c>
      <c r="CA6" s="74" t="str">
        <f>IF(CA7="","",IF(CA7="-","【-】","【"&amp;SUBSTITUTE(TEXT(CA7,"#,##0.00"),"-","△")&amp;"】"))</f>
        <v>【45.31】</v>
      </c>
      <c r="CB6" s="82">
        <f t="shared" ref="CB6:CK6" si="7">IF(CB7="",NA(),CB7)</f>
        <v>498.32</v>
      </c>
      <c r="CC6" s="82">
        <f t="shared" si="7"/>
        <v>236.4</v>
      </c>
      <c r="CD6" s="82">
        <f t="shared" si="7"/>
        <v>317.88</v>
      </c>
      <c r="CE6" s="82">
        <f t="shared" si="7"/>
        <v>257.63</v>
      </c>
      <c r="CF6" s="82">
        <f t="shared" si="7"/>
        <v>523.71</v>
      </c>
      <c r="CG6" s="82">
        <f t="shared" si="7"/>
        <v>514.39</v>
      </c>
      <c r="CH6" s="82">
        <f t="shared" si="7"/>
        <v>476.11</v>
      </c>
      <c r="CI6" s="82">
        <f t="shared" si="7"/>
        <v>348.75</v>
      </c>
      <c r="CJ6" s="82">
        <f t="shared" si="7"/>
        <v>367.7</v>
      </c>
      <c r="CK6" s="82">
        <f t="shared" si="7"/>
        <v>417.56</v>
      </c>
      <c r="CL6" s="74" t="str">
        <f>IF(CL7="","",IF(CL7="-","【-】","【"&amp;SUBSTITUTE(TEXT(CL7,"#,##0.00"),"-","△")&amp;"】"))</f>
        <v>【379.91】</v>
      </c>
      <c r="CM6" s="82">
        <f t="shared" ref="CM6:CV6" si="8">IF(CM7="",NA(),CM7)</f>
        <v>13.21</v>
      </c>
      <c r="CN6" s="82">
        <f t="shared" si="8"/>
        <v>13.21</v>
      </c>
      <c r="CO6" s="82">
        <f t="shared" si="8"/>
        <v>20.079999999999998</v>
      </c>
      <c r="CP6" s="82">
        <f t="shared" si="8"/>
        <v>17.25</v>
      </c>
      <c r="CQ6" s="82">
        <f t="shared" si="8"/>
        <v>20.89</v>
      </c>
      <c r="CR6" s="82">
        <f t="shared" si="8"/>
        <v>29.28</v>
      </c>
      <c r="CS6" s="82">
        <f t="shared" si="8"/>
        <v>29.4</v>
      </c>
      <c r="CT6" s="82">
        <f t="shared" si="8"/>
        <v>29.8</v>
      </c>
      <c r="CU6" s="82">
        <f t="shared" si="8"/>
        <v>29.43</v>
      </c>
      <c r="CV6" s="82">
        <f t="shared" si="8"/>
        <v>32.479999999999997</v>
      </c>
      <c r="CW6" s="74" t="str">
        <f>IF(CW7="","",IF(CW7="-","【-】","【"&amp;SUBSTITUTE(TEXT(CW7,"#,##0.00"),"-","△")&amp;"】"))</f>
        <v>【33.67】</v>
      </c>
      <c r="CX6" s="82">
        <f t="shared" ref="CX6:DG6" si="9">IF(CX7="",NA(),CX7)</f>
        <v>55.24</v>
      </c>
      <c r="CY6" s="82">
        <f t="shared" si="9"/>
        <v>56.31</v>
      </c>
      <c r="CZ6" s="82">
        <f t="shared" si="9"/>
        <v>61.8</v>
      </c>
      <c r="DA6" s="82">
        <f t="shared" si="9"/>
        <v>65.03</v>
      </c>
      <c r="DB6" s="82">
        <f t="shared" si="9"/>
        <v>71.13</v>
      </c>
      <c r="DC6" s="82">
        <f t="shared" si="9"/>
        <v>66.819999999999993</v>
      </c>
      <c r="DD6" s="82">
        <f t="shared" si="9"/>
        <v>63.77</v>
      </c>
      <c r="DE6" s="82">
        <f t="shared" si="9"/>
        <v>66.95</v>
      </c>
      <c r="DF6" s="82">
        <f t="shared" si="9"/>
        <v>66.33</v>
      </c>
      <c r="DG6" s="82">
        <f t="shared" si="9"/>
        <v>79.2</v>
      </c>
      <c r="DH6" s="74" t="str">
        <f>IF(DH7="","",IF(DH7="-","【-】","【"&amp;SUBSTITUTE(TEXT(DH7,"#,##0.00"),"-","△")&amp;"】"))</f>
        <v>【79.94】</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82">
        <f t="shared" si="12"/>
        <v>2.5</v>
      </c>
      <c r="EI6" s="74">
        <f t="shared" si="12"/>
        <v>0</v>
      </c>
      <c r="EJ6" s="82">
        <f t="shared" si="12"/>
        <v>0.1</v>
      </c>
      <c r="EK6" s="74">
        <f t="shared" si="12"/>
        <v>0</v>
      </c>
      <c r="EL6" s="74">
        <f t="shared" si="12"/>
        <v>0</v>
      </c>
      <c r="EM6" s="82">
        <f t="shared" si="12"/>
        <v>0.26</v>
      </c>
      <c r="EN6" s="82">
        <f t="shared" si="12"/>
        <v>1.e-002</v>
      </c>
      <c r="EO6" s="74" t="str">
        <f>IF(EO7="","",IF(EO7="-","【-】","【"&amp;SUBSTITUTE(TEXT(EO7,"#,##0.00"),"-","△")&amp;"】"))</f>
        <v>【0.01】</v>
      </c>
    </row>
    <row r="7" spans="1:145" s="59" customFormat="1">
      <c r="A7" s="60"/>
      <c r="B7" s="66">
        <v>2019</v>
      </c>
      <c r="C7" s="66">
        <v>32107</v>
      </c>
      <c r="D7" s="66">
        <v>47</v>
      </c>
      <c r="E7" s="66">
        <v>17</v>
      </c>
      <c r="F7" s="66">
        <v>6</v>
      </c>
      <c r="G7" s="66">
        <v>0</v>
      </c>
      <c r="H7" s="66" t="s">
        <v>96</v>
      </c>
      <c r="I7" s="66" t="s">
        <v>97</v>
      </c>
      <c r="J7" s="66" t="s">
        <v>98</v>
      </c>
      <c r="K7" s="66" t="s">
        <v>99</v>
      </c>
      <c r="L7" s="66" t="s">
        <v>100</v>
      </c>
      <c r="M7" s="66" t="s">
        <v>101</v>
      </c>
      <c r="N7" s="75" t="s">
        <v>38</v>
      </c>
      <c r="O7" s="75" t="s">
        <v>102</v>
      </c>
      <c r="P7" s="75">
        <v>5.61</v>
      </c>
      <c r="Q7" s="75">
        <v>97.7</v>
      </c>
      <c r="R7" s="75">
        <v>3410</v>
      </c>
      <c r="S7" s="75">
        <v>18931</v>
      </c>
      <c r="T7" s="75">
        <v>231.94</v>
      </c>
      <c r="U7" s="75">
        <v>81.62</v>
      </c>
      <c r="V7" s="75">
        <v>1053</v>
      </c>
      <c r="W7" s="75">
        <v>0.88</v>
      </c>
      <c r="X7" s="75">
        <v>1196.5899999999999</v>
      </c>
      <c r="Y7" s="75">
        <v>48.95</v>
      </c>
      <c r="Z7" s="75">
        <v>96.36</v>
      </c>
      <c r="AA7" s="75">
        <v>96.58</v>
      </c>
      <c r="AB7" s="75">
        <v>100</v>
      </c>
      <c r="AC7" s="75">
        <v>97.7</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0</v>
      </c>
      <c r="BG7" s="75">
        <v>0</v>
      </c>
      <c r="BH7" s="75">
        <v>0</v>
      </c>
      <c r="BI7" s="75">
        <v>0</v>
      </c>
      <c r="BJ7" s="75">
        <v>0</v>
      </c>
      <c r="BK7" s="75">
        <v>1451.54</v>
      </c>
      <c r="BL7" s="75">
        <v>1700.42</v>
      </c>
      <c r="BM7" s="75">
        <v>1491.92</v>
      </c>
      <c r="BN7" s="75">
        <v>1756.26</v>
      </c>
      <c r="BO7" s="75">
        <v>998.42</v>
      </c>
      <c r="BP7" s="75">
        <v>953.26</v>
      </c>
      <c r="BQ7" s="75">
        <v>38.03</v>
      </c>
      <c r="BR7" s="75">
        <v>80.510000000000005</v>
      </c>
      <c r="BS7" s="75">
        <v>59.18</v>
      </c>
      <c r="BT7" s="75">
        <v>73.13</v>
      </c>
      <c r="BU7" s="75">
        <v>36.11</v>
      </c>
      <c r="BV7" s="75">
        <v>33.58</v>
      </c>
      <c r="BW7" s="75">
        <v>34.51</v>
      </c>
      <c r="BX7" s="75">
        <v>46.77</v>
      </c>
      <c r="BY7" s="75">
        <v>45.78</v>
      </c>
      <c r="BZ7" s="75">
        <v>41.41</v>
      </c>
      <c r="CA7" s="75">
        <v>45.31</v>
      </c>
      <c r="CB7" s="75">
        <v>498.32</v>
      </c>
      <c r="CC7" s="75">
        <v>236.4</v>
      </c>
      <c r="CD7" s="75">
        <v>317.88</v>
      </c>
      <c r="CE7" s="75">
        <v>257.63</v>
      </c>
      <c r="CF7" s="75">
        <v>523.71</v>
      </c>
      <c r="CG7" s="75">
        <v>514.39</v>
      </c>
      <c r="CH7" s="75">
        <v>476.11</v>
      </c>
      <c r="CI7" s="75">
        <v>348.75</v>
      </c>
      <c r="CJ7" s="75">
        <v>367.7</v>
      </c>
      <c r="CK7" s="75">
        <v>417.56</v>
      </c>
      <c r="CL7" s="75">
        <v>379.91</v>
      </c>
      <c r="CM7" s="75">
        <v>13.21</v>
      </c>
      <c r="CN7" s="75">
        <v>13.21</v>
      </c>
      <c r="CO7" s="75">
        <v>20.079999999999998</v>
      </c>
      <c r="CP7" s="75">
        <v>17.25</v>
      </c>
      <c r="CQ7" s="75">
        <v>20.89</v>
      </c>
      <c r="CR7" s="75">
        <v>29.28</v>
      </c>
      <c r="CS7" s="75">
        <v>29.4</v>
      </c>
      <c r="CT7" s="75">
        <v>29.8</v>
      </c>
      <c r="CU7" s="75">
        <v>29.43</v>
      </c>
      <c r="CV7" s="75">
        <v>32.479999999999997</v>
      </c>
      <c r="CW7" s="75">
        <v>33.67</v>
      </c>
      <c r="CX7" s="75">
        <v>55.24</v>
      </c>
      <c r="CY7" s="75">
        <v>56.31</v>
      </c>
      <c r="CZ7" s="75">
        <v>61.8</v>
      </c>
      <c r="DA7" s="75">
        <v>65.03</v>
      </c>
      <c r="DB7" s="75">
        <v>71.13</v>
      </c>
      <c r="DC7" s="75">
        <v>66.819999999999993</v>
      </c>
      <c r="DD7" s="75">
        <v>63.77</v>
      </c>
      <c r="DE7" s="75">
        <v>66.95</v>
      </c>
      <c r="DF7" s="75">
        <v>66.33</v>
      </c>
      <c r="DG7" s="75">
        <v>79.2</v>
      </c>
      <c r="DH7" s="75">
        <v>79.94</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2.5</v>
      </c>
      <c r="EI7" s="75">
        <v>0</v>
      </c>
      <c r="EJ7" s="75">
        <v>0.1</v>
      </c>
      <c r="EK7" s="75">
        <v>0</v>
      </c>
      <c r="EL7" s="75">
        <v>0</v>
      </c>
      <c r="EM7" s="75">
        <v>0.26</v>
      </c>
      <c r="EN7" s="75">
        <v>1.e-002</v>
      </c>
      <c r="EO7" s="75">
        <v>1.e-002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木村 麻衣</cp:lastModifiedBy>
  <dcterms:created xsi:type="dcterms:W3CDTF">2020-12-04T03:10:57Z</dcterms:created>
  <dcterms:modified xsi:type="dcterms:W3CDTF">2021-02-01T08:04:29Z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2021-02-01T08:04:29Z</vt:filetime>
  </property>
</Properties>
</file>