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1NUpfGJhH4Z/e8dnoUPTvdmziPISZ/f+VRYVqvzCbnqpxdgfGL3QJsFp1lyH9SgookFbnlQzTtxXoVvVd/grw==" workbookSaltValue="3HVGo93jPEKclWtfJYoNV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<sst xmlns="http://schemas.openxmlformats.org/spreadsheetml/2006/main" count="228" uniqueCount="114">
  <si>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</si>
  <si>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</si>
  <si>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</si>
  <si>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</si>
  <si>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</si>
  <si>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</si>
  <si>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</si>
  <si>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</si>
  <si>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</si>
  <si>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</si>
  <si>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</si>
  <si>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</si>
  <si>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</si>
  <si>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</si>
  <si>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</si>
  <si>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</si>
  <si>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</si>
  <si>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</si>
  <si>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</si>
  <si>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</si>
  <si>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</si>
  <si>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</si>
  <si>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</si>
  <si>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</si>
  <si>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</si>
  <si>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</si>
  <si>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</si>
  <si>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</si>
  <si>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</si>
  <si>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</si>
  <si>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</si>
  <si>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</si>
  <si>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</si>
  <si>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</si>
  <si>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</si>
  <si>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</si>
  <si>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</si>
  <si>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</si>
  <si>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</si>
  <si>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</si>
  <si>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</si>
  <si>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</si>
  <si>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</si>
  <si>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</si>
  <si>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</si>
  <si>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</si>
  <si>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</si>
  <si>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</si>
  <si>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</si>
  <si>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</si>
  <si>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</si>
  <si>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</si>
  <si>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</si>
  <si>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</si>
  <si>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</si>
  <si>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</si>
  <si>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</si>
  <si>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</si>
  <si>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</si>
  <si>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</si>
  <si>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</si>
  <si>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</si>
  <si>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</si>
  <si>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</si>
  <si>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</si>
  <si>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</si>
  <si>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</si>
  <si>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</si>
  <si>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</si>
  <si>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</si>
  <si>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</si>
  <si>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</si>
  <si>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</si>
  <si>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</si>
  <si>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</si>
  <si>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</si>
  <si>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</si>
  <si>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</si>
  <si>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</si>
  <si>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</si>
  <si>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</si>
  <si>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</si>
  <si>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</si>
  <si>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</si>
  <si>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</si>
  <si>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</si>
  <si>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</si>
  <si>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</si>
  <si>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</si>
  <si>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</si>
  <si>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</si>
  <si>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</si>
  <si>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</si>
  <si>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陸前高田市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</si>
  <si>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</si>
  <si>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</si>
  <si>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</si>
  <si>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</si>
  <si>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</si>
  <si>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</si>
  <si>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</si>
  <si>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</si>
  <si>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</si>
  <si>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</si>
  <si>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</si>
  <si>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</si>
  <si>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</si>
  <si>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</si>
  <si>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</si>
  <si>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</si>
  <si>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</si>
  <si>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①有形固定資産減価償却率は、前年度とほぼ同水準で推移しており、類似団体を下回っている。
②管路経年化率は、災害復旧事業等により新設管が増加していることなどから前年を下回る2.50%となっており、類似団体を下回っているが、漏水の多い管から順次布設替を進めている。
③管路更新率は、更新管路延長が約5.6kmと、前年の4.9kmを上回ったことから、前年度より0.18ポイント増加した。</t>
    <rPh sb="1" eb="3">
      <t>ユウケイ</t>
    </rPh>
    <rPh sb="3" eb="5">
      <t>コテイ</t>
    </rPh>
    <rPh sb="5" eb="7">
      <t>シサン</t>
    </rPh>
    <rPh sb="7" eb="9">
      <t>ゲンカ</t>
    </rPh>
    <rPh sb="9" eb="11">
      <t>ショウキャク</t>
    </rPh>
    <rPh sb="11" eb="12">
      <t>リツ</t>
    </rPh>
    <rPh sb="14" eb="17">
      <t>ゼンネンド</t>
    </rPh>
    <rPh sb="20" eb="23">
      <t>ドウスイジュン</t>
    </rPh>
    <rPh sb="24" eb="26">
      <t>スイイ</t>
    </rPh>
    <rPh sb="31" eb="33">
      <t>ルイジ</t>
    </rPh>
    <rPh sb="33" eb="35">
      <t>ダンタイ</t>
    </rPh>
    <rPh sb="36" eb="38">
      <t>シタマワ</t>
    </rPh>
    <rPh sb="45" eb="47">
      <t>カンロ</t>
    </rPh>
    <rPh sb="47" eb="50">
      <t>ケイネンカ</t>
    </rPh>
    <rPh sb="50" eb="51">
      <t>リツ</t>
    </rPh>
    <rPh sb="53" eb="55">
      <t>サイガイ</t>
    </rPh>
    <rPh sb="55" eb="57">
      <t>フッキュウ</t>
    </rPh>
    <rPh sb="57" eb="59">
      <t>ジギョウ</t>
    </rPh>
    <rPh sb="59" eb="60">
      <t>トウ</t>
    </rPh>
    <rPh sb="63" eb="65">
      <t>シンセツ</t>
    </rPh>
    <rPh sb="65" eb="66">
      <t>カン</t>
    </rPh>
    <rPh sb="67" eb="69">
      <t>ゾウカ</t>
    </rPh>
    <rPh sb="82" eb="84">
      <t>シタマワ</t>
    </rPh>
    <rPh sb="97" eb="99">
      <t>ルイジ</t>
    </rPh>
    <rPh sb="99" eb="101">
      <t>ダンタイ</t>
    </rPh>
    <rPh sb="102" eb="104">
      <t>シタマワ</t>
    </rPh>
    <rPh sb="110" eb="112">
      <t>ロウスイ</t>
    </rPh>
    <rPh sb="113" eb="114">
      <t>オオ</t>
    </rPh>
    <rPh sb="115" eb="116">
      <t>カン</t>
    </rPh>
    <rPh sb="118" eb="120">
      <t>ジュンジ</t>
    </rPh>
    <rPh sb="120" eb="122">
      <t>フセツ</t>
    </rPh>
    <rPh sb="122" eb="123">
      <t>ガ</t>
    </rPh>
    <rPh sb="124" eb="125">
      <t>スス</t>
    </rPh>
    <rPh sb="163" eb="165">
      <t>ウワマワ</t>
    </rPh>
    <rPh sb="172" eb="175">
      <t>ゼンネンド</t>
    </rPh>
    <phoneticPr fontId="4"/>
  </si>
  <si>
    <t>①住宅再建の減少に伴う工事申請手数料の減少により、営業収益はわずかに減少したが、長期前受金戻入の増加により収益総額は増加した。一方、減価償却費をはじめとした営業費用の増加が、収益の増加を上回っていることから、黒字を計上したものの、経常収支比率は前年より3.41ポイント減少し、類似団体を下回っている。
②累積欠損金は発生していないため、0%である。
③流動比率は、流動資産が前年度とほぼ同水準であったが、起債前借の増加に伴う流動負債の増加により、類似団体を下回っているものの、前年より59.66ポイント減少した。
④企業債残高対給水収益比率は、災害復旧事業に係る借入額の増加により、増加傾向が続いており、類似団体を上回っている。
⑤料金回収率は、給水原価が増加した一方、供給単価が減少したことから、前年よりも2.83ポイント減少し、類似団体を下回っている。
⑥給水原価は、営業費用の増加により5.86円増加しており、類似団体より高い数値となっている。
⑦施設利用率は78.26%で、配水流量の増加により前年を上回っている。
⑧有収率は74.22%で、漏水の影響によるもののほか、復興事業地内の凍結防止のための流水対策や、工事の洗管作業によるもののため、前年を下回っている。</t>
    <rPh sb="1" eb="3">
      <t>ジュウタク</t>
    </rPh>
    <rPh sb="3" eb="5">
      <t>サイケン</t>
    </rPh>
    <rPh sb="6" eb="8">
      <t>ゲンショウ</t>
    </rPh>
    <rPh sb="9" eb="10">
      <t>トモナ</t>
    </rPh>
    <rPh sb="11" eb="13">
      <t>コウジ</t>
    </rPh>
    <rPh sb="13" eb="15">
      <t>シンセイ</t>
    </rPh>
    <rPh sb="15" eb="18">
      <t>テスウリョウ</t>
    </rPh>
    <rPh sb="19" eb="21">
      <t>ゲンショウ</t>
    </rPh>
    <rPh sb="25" eb="27">
      <t>エイギョウ</t>
    </rPh>
    <rPh sb="27" eb="29">
      <t>シュウエキ</t>
    </rPh>
    <rPh sb="34" eb="36">
      <t>ゲンショウ</t>
    </rPh>
    <rPh sb="40" eb="42">
      <t>チョウキ</t>
    </rPh>
    <rPh sb="42" eb="45">
      <t>マエウケキン</t>
    </rPh>
    <rPh sb="45" eb="47">
      <t>レイニュウ</t>
    </rPh>
    <rPh sb="48" eb="50">
      <t>ゾウカ</t>
    </rPh>
    <rPh sb="53" eb="55">
      <t>シュウエキ</t>
    </rPh>
    <rPh sb="55" eb="57">
      <t>ソウガク</t>
    </rPh>
    <rPh sb="58" eb="60">
      <t>ゾウカ</t>
    </rPh>
    <rPh sb="63" eb="65">
      <t>イッポウ</t>
    </rPh>
    <rPh sb="66" eb="68">
      <t>ゲンカ</t>
    </rPh>
    <rPh sb="68" eb="70">
      <t>ショウキャク</t>
    </rPh>
    <rPh sb="70" eb="71">
      <t>ヒ</t>
    </rPh>
    <rPh sb="78" eb="80">
      <t>エイギョウ</t>
    </rPh>
    <rPh sb="80" eb="82">
      <t>ヒヨウ</t>
    </rPh>
    <rPh sb="83" eb="85">
      <t>ゾウカ</t>
    </rPh>
    <rPh sb="87" eb="89">
      <t>シュウエキ</t>
    </rPh>
    <rPh sb="90" eb="92">
      <t>ゾウカ</t>
    </rPh>
    <rPh sb="93" eb="95">
      <t>ウワマワ</t>
    </rPh>
    <rPh sb="104" eb="106">
      <t>クロジ</t>
    </rPh>
    <rPh sb="107" eb="109">
      <t>ケイジョウ</t>
    </rPh>
    <rPh sb="115" eb="117">
      <t>ケイジョウ</t>
    </rPh>
    <rPh sb="117" eb="119">
      <t>シュウシ</t>
    </rPh>
    <rPh sb="119" eb="121">
      <t>ヒリツ</t>
    </rPh>
    <rPh sb="122" eb="124">
      <t>ゼンネン</t>
    </rPh>
    <rPh sb="138" eb="140">
      <t>ルイジ</t>
    </rPh>
    <rPh sb="140" eb="142">
      <t>ダンタイ</t>
    </rPh>
    <rPh sb="143" eb="145">
      <t>シタマワ</t>
    </rPh>
    <rPh sb="152" eb="154">
      <t>ルイセキ</t>
    </rPh>
    <rPh sb="154" eb="157">
      <t>ケッソンキン</t>
    </rPh>
    <rPh sb="158" eb="160">
      <t>ハッセイ</t>
    </rPh>
    <rPh sb="176" eb="178">
      <t>リュウドウ</t>
    </rPh>
    <rPh sb="178" eb="180">
      <t>ヒリツ</t>
    </rPh>
    <rPh sb="182" eb="184">
      <t>リュウドウ</t>
    </rPh>
    <rPh sb="184" eb="186">
      <t>シサン</t>
    </rPh>
    <rPh sb="187" eb="190">
      <t>ゼンネンド</t>
    </rPh>
    <rPh sb="193" eb="196">
      <t>ドウスイジュン</t>
    </rPh>
    <rPh sb="202" eb="204">
      <t>キサイ</t>
    </rPh>
    <rPh sb="204" eb="206">
      <t>マエガリ</t>
    </rPh>
    <rPh sb="207" eb="209">
      <t>ゾウカ</t>
    </rPh>
    <rPh sb="210" eb="211">
      <t>トモナ</t>
    </rPh>
    <rPh sb="212" eb="214">
      <t>リュウドウ</t>
    </rPh>
    <rPh sb="214" eb="216">
      <t>フサイ</t>
    </rPh>
    <rPh sb="217" eb="219">
      <t>ゾウカ</t>
    </rPh>
    <rPh sb="223" eb="225">
      <t>ルイジ</t>
    </rPh>
    <rPh sb="225" eb="227">
      <t>ダンタイ</t>
    </rPh>
    <rPh sb="228" eb="230">
      <t>シタマワ</t>
    </rPh>
    <rPh sb="251" eb="253">
      <t>ゲンショウ</t>
    </rPh>
    <rPh sb="258" eb="260">
      <t>キギョウ</t>
    </rPh>
    <rPh sb="260" eb="261">
      <t>サイ</t>
    </rPh>
    <rPh sb="261" eb="263">
      <t>ザンダカ</t>
    </rPh>
    <rPh sb="263" eb="264">
      <t>タイ</t>
    </rPh>
    <rPh sb="264" eb="266">
      <t>キュウスイ</t>
    </rPh>
    <rPh sb="266" eb="268">
      <t>シュウエキ</t>
    </rPh>
    <rPh sb="268" eb="270">
      <t>ヒリツ</t>
    </rPh>
    <rPh sb="272" eb="274">
      <t>サイガイ</t>
    </rPh>
    <rPh sb="274" eb="276">
      <t>フッキュウ</t>
    </rPh>
    <rPh sb="279" eb="280">
      <t>カカ</t>
    </rPh>
    <rPh sb="281" eb="283">
      <t>カリイレ</t>
    </rPh>
    <rPh sb="283" eb="284">
      <t>ガク</t>
    </rPh>
    <rPh sb="285" eb="287">
      <t>ゾウカ</t>
    </rPh>
    <rPh sb="291" eb="293">
      <t>ゾウカ</t>
    </rPh>
    <rPh sb="293" eb="295">
      <t>ケイコウ</t>
    </rPh>
    <rPh sb="296" eb="297">
      <t>ツヅ</t>
    </rPh>
    <rPh sb="307" eb="309">
      <t>ウワマワ</t>
    </rPh>
    <rPh sb="316" eb="318">
      <t>リョウキン</t>
    </rPh>
    <rPh sb="318" eb="320">
      <t>カイシュウ</t>
    </rPh>
    <rPh sb="320" eb="321">
      <t>リツ</t>
    </rPh>
    <rPh sb="323" eb="325">
      <t>キュウスイ</t>
    </rPh>
    <rPh sb="325" eb="327">
      <t>ゲンカ</t>
    </rPh>
    <rPh sb="328" eb="330">
      <t>ゾウカ</t>
    </rPh>
    <rPh sb="332" eb="334">
      <t>イッポウ</t>
    </rPh>
    <rPh sb="335" eb="337">
      <t>キョウキュウ</t>
    </rPh>
    <rPh sb="337" eb="339">
      <t>タンカ</t>
    </rPh>
    <rPh sb="340" eb="342">
      <t>ゲンショウ</t>
    </rPh>
    <rPh sb="349" eb="351">
      <t>ゼンネン</t>
    </rPh>
    <rPh sb="362" eb="364">
      <t>ゲンショウ</t>
    </rPh>
    <rPh sb="366" eb="368">
      <t>ルイジ</t>
    </rPh>
    <rPh sb="368" eb="370">
      <t>ダンタイ</t>
    </rPh>
    <rPh sb="371" eb="373">
      <t>シタマワ</t>
    </rPh>
    <rPh sb="380" eb="382">
      <t>キュウスイ</t>
    </rPh>
    <rPh sb="382" eb="384">
      <t>ゲンカ</t>
    </rPh>
    <rPh sb="386" eb="388">
      <t>エイギョウ</t>
    </rPh>
    <rPh sb="388" eb="390">
      <t>ヒヨウ</t>
    </rPh>
    <rPh sb="391" eb="393">
      <t>ゾウカ</t>
    </rPh>
    <rPh sb="400" eb="401">
      <t>エン</t>
    </rPh>
    <rPh sb="401" eb="403">
      <t>ゾウカ</t>
    </rPh>
    <rPh sb="408" eb="410">
      <t>ルイジ</t>
    </rPh>
    <rPh sb="410" eb="412">
      <t>ダンタイ</t>
    </rPh>
    <rPh sb="414" eb="415">
      <t>タカ</t>
    </rPh>
    <rPh sb="416" eb="418">
      <t>スウチ</t>
    </rPh>
    <rPh sb="427" eb="429">
      <t>シセツ</t>
    </rPh>
    <rPh sb="429" eb="432">
      <t>リヨウリツ</t>
    </rPh>
    <rPh sb="441" eb="443">
      <t>ハイスイ</t>
    </rPh>
    <rPh sb="443" eb="445">
      <t>リュウリョウ</t>
    </rPh>
    <rPh sb="446" eb="448">
      <t>ゾウカ</t>
    </rPh>
    <rPh sb="454" eb="456">
      <t>ウワマワ</t>
    </rPh>
    <rPh sb="463" eb="465">
      <t>ユウシュウ</t>
    </rPh>
    <rPh sb="465" eb="466">
      <t>リツ</t>
    </rPh>
    <rPh sb="475" eb="477">
      <t>ロウスイ</t>
    </rPh>
    <rPh sb="489" eb="491">
      <t>フッコウ</t>
    </rPh>
    <rPh sb="491" eb="493">
      <t>ジギョウ</t>
    </rPh>
    <rPh sb="493" eb="494">
      <t>チ</t>
    </rPh>
    <rPh sb="494" eb="495">
      <t>ナイ</t>
    </rPh>
    <rPh sb="496" eb="498">
      <t>トウケツ</t>
    </rPh>
    <rPh sb="498" eb="500">
      <t>ボウシ</t>
    </rPh>
    <rPh sb="504" eb="506">
      <t>リュウスイ</t>
    </rPh>
    <rPh sb="506" eb="508">
      <t>タイサク</t>
    </rPh>
    <rPh sb="510" eb="512">
      <t>コウジ</t>
    </rPh>
    <rPh sb="513" eb="515">
      <t>センカン</t>
    </rPh>
    <rPh sb="515" eb="517">
      <t>サギョウ</t>
    </rPh>
    <rPh sb="526" eb="528">
      <t>ゼンネン</t>
    </rPh>
    <rPh sb="529" eb="531">
      <t>シタマワ</t>
    </rPh>
    <phoneticPr fontId="4"/>
  </si>
  <si>
    <t>・令和元年度の営業収益は、給水収益は増加したものの、住宅等の再建が落ち着いてきたことから工事申請手数料が減少し、約49万円の減額となった。
・震災による復興事業については、復興期間の終了が近づいていることから、水道施設の整備についても、他の事業との調整を図りながら、計画的に進めていく必要がある。
・復興期間終了後は、施設の維持管理に重点を置くこととなるが、人口減等による給水収益の減少が見込まれることから、水道施設の耐震化や、老朽化施設の更新などについて、財政状況を踏まえたアセットマネジメント（資産管理）を行うとともに、長期的視点による経営が必要と考える。</t>
    <rPh sb="7" eb="9">
      <t>エイギョウ</t>
    </rPh>
    <rPh sb="9" eb="11">
      <t>シュウエキ</t>
    </rPh>
    <rPh sb="13" eb="15">
      <t>キュウスイ</t>
    </rPh>
    <rPh sb="15" eb="17">
      <t>シュウエキ</t>
    </rPh>
    <rPh sb="18" eb="20">
      <t>ゾウカ</t>
    </rPh>
    <rPh sb="26" eb="28">
      <t>ジュウタク</t>
    </rPh>
    <rPh sb="28" eb="29">
      <t>トウ</t>
    </rPh>
    <rPh sb="30" eb="32">
      <t>サイケン</t>
    </rPh>
    <rPh sb="33" eb="34">
      <t>オ</t>
    </rPh>
    <rPh sb="35" eb="36">
      <t>ツ</t>
    </rPh>
    <rPh sb="46" eb="48">
      <t>シンセイ</t>
    </rPh>
    <rPh sb="56" eb="57">
      <t>ヤク</t>
    </rPh>
    <rPh sb="60" eb="61">
      <t>エン</t>
    </rPh>
    <rPh sb="62" eb="64">
      <t>ゲンガク</t>
    </rPh>
    <rPh sb="71" eb="73">
      <t>シンサイ</t>
    </rPh>
    <rPh sb="76" eb="78">
      <t>フッコウ</t>
    </rPh>
    <rPh sb="78" eb="80">
      <t>ジギョウ</t>
    </rPh>
    <rPh sb="86" eb="88">
      <t>フッコウ</t>
    </rPh>
    <rPh sb="88" eb="90">
      <t>キカン</t>
    </rPh>
    <rPh sb="105" eb="107">
      <t>スイドウ</t>
    </rPh>
    <rPh sb="107" eb="109">
      <t>シセツ</t>
    </rPh>
    <rPh sb="110" eb="112">
      <t>セイビ</t>
    </rPh>
    <rPh sb="118" eb="119">
      <t>タ</t>
    </rPh>
    <rPh sb="120" eb="122">
      <t>ジギョウ</t>
    </rPh>
    <rPh sb="124" eb="126">
      <t>チョウセイ</t>
    </rPh>
    <rPh sb="127" eb="128">
      <t>ハカ</t>
    </rPh>
    <rPh sb="133" eb="136">
      <t>ケイカクテキ</t>
    </rPh>
    <rPh sb="137" eb="138">
      <t>スス</t>
    </rPh>
    <rPh sb="142" eb="144">
      <t>ヒツヨウ</t>
    </rPh>
    <rPh sb="150" eb="152">
      <t>フッコウ</t>
    </rPh>
    <rPh sb="152" eb="154">
      <t>キカン</t>
    </rPh>
    <rPh sb="154" eb="157">
      <t>シュウリョウゴ</t>
    </rPh>
    <rPh sb="159" eb="161">
      <t>シセツ</t>
    </rPh>
    <rPh sb="162" eb="164">
      <t>イジ</t>
    </rPh>
    <rPh sb="164" eb="166">
      <t>カンリ</t>
    </rPh>
    <rPh sb="167" eb="169">
      <t>ジュウテン</t>
    </rPh>
    <rPh sb="170" eb="171">
      <t>オ</t>
    </rPh>
    <rPh sb="179" eb="181">
      <t>ジンコウ</t>
    </rPh>
    <rPh sb="181" eb="182">
      <t>ゲン</t>
    </rPh>
    <rPh sb="182" eb="183">
      <t>トウ</t>
    </rPh>
    <rPh sb="186" eb="188">
      <t>キュウスイ</t>
    </rPh>
    <rPh sb="188" eb="190">
      <t>シュウエキ</t>
    </rPh>
    <rPh sb="191" eb="193">
      <t>ゲンショウ</t>
    </rPh>
    <rPh sb="194" eb="196">
      <t>ミコ</t>
    </rPh>
    <rPh sb="204" eb="206">
      <t>スイドウ</t>
    </rPh>
    <rPh sb="206" eb="208">
      <t>シセツ</t>
    </rPh>
    <rPh sb="209" eb="212">
      <t>タイシンカ</t>
    </rPh>
    <rPh sb="214" eb="217">
      <t>ロウキュウカ</t>
    </rPh>
    <rPh sb="217" eb="219">
      <t>シセツ</t>
    </rPh>
    <rPh sb="220" eb="222">
      <t>コウシン</t>
    </rPh>
    <rPh sb="229" eb="231">
      <t>ザイセイ</t>
    </rPh>
    <rPh sb="231" eb="233">
      <t>ジョウキョウ</t>
    </rPh>
    <rPh sb="234" eb="235">
      <t>フ</t>
    </rPh>
    <rPh sb="249" eb="251">
      <t>シサン</t>
    </rPh>
    <rPh sb="251" eb="253">
      <t>カンリ</t>
    </rPh>
    <rPh sb="255" eb="25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</si>
</sst>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c:v>
                </c:pt>
                <c:pt idx="1">
                  <c:v>1.2</c:v>
                </c:pt>
                <c:pt idx="2">
                  <c:v>0.66</c:v>
                </c:pt>
                <c:pt idx="3">
                  <c:v>1.45</c:v>
                </c:pt>
                <c:pt idx="4">
                  <c:v>1.63</c:v>
                </c:pt>
              </c:numCache>
            </c:numRef>
          </c:val>
          <c:extLst xmlns:c16r2="http://schemas.microsoft.com/office/drawing/2015/06/chart">
            <c:ext xmlns:c16="http://schemas.microsoft.com/office/drawing/2014/chart" uri="{C3380CC4-5D6E-409C-BE32-E72D297353CC}">
              <c16:uniqueId val="{00000000-751D-4AD7-86FA-F3822220D720}"/>
            </c:ext>
          </c:extLst>
        </c:ser>
        <c:dLbls>
          <c:showLegendKey val="0"/>
          <c:showVal val="0"/>
          <c:showCatName val="0"/>
          <c:showSerName val="0"/>
          <c:showPercent val="0"/>
          <c:showBubbleSize val="0"/>
        </c:dLbls>
        <c:gapWidth val="150"/>
        <c:axId val="234587264"/>
        <c:axId val="23460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751D-4AD7-86FA-F3822220D720}"/>
            </c:ext>
          </c:extLst>
        </c:ser>
        <c:dLbls>
          <c:showLegendKey val="0"/>
          <c:showVal val="0"/>
          <c:showCatName val="0"/>
          <c:showSerName val="0"/>
          <c:showPercent val="0"/>
          <c:showBubbleSize val="0"/>
        </c:dLbls>
        <c:marker val="1"/>
        <c:smooth val="0"/>
        <c:axId val="234587264"/>
        <c:axId val="234602496"/>
      </c:lineChart>
      <c:dateAx>
        <c:axId val="234587264"/>
        <c:scaling>
          <c:orientation val="minMax"/>
        </c:scaling>
        <c:delete val="1"/>
        <c:axPos val="b"/>
        <c:numFmt formatCode="&quot;H&quot;yy" sourceLinked="1"/>
        <c:majorTickMark val="none"/>
        <c:minorTickMark val="none"/>
        <c:tickLblPos val="none"/>
        <c:crossAx val="234602496"/>
        <c:crosses val="autoZero"/>
        <c:auto val="1"/>
        <c:lblOffset val="100"/>
        <c:baseTimeUnit val="years"/>
      </c:dateAx>
      <c:valAx>
        <c:axId val="23460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8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56.92</c:v>
                </c:pt>
                <c:pt idx="1">
                  <c:v>60.83</c:v>
                </c:pt>
                <c:pt idx="2">
                  <c:v>75.349999999999994</c:v>
                </c:pt>
                <c:pt idx="3">
                  <c:v>76.23</c:v>
                </c:pt>
                <c:pt idx="4">
                  <c:v>78.260000000000005</c:v>
                </c:pt>
              </c:numCache>
            </c:numRef>
          </c:val>
          <c:extLst xmlns:c16r2="http://schemas.microsoft.com/office/drawing/2015/06/chart">
            <c:ext xmlns:c16="http://schemas.microsoft.com/office/drawing/2014/chart" uri="{C3380CC4-5D6E-409C-BE32-E72D297353CC}">
              <c16:uniqueId val="{00000000-2879-440B-B346-0B887D3A0AB1}"/>
            </c:ext>
          </c:extLst>
        </c:ser>
        <c:dLbls>
          <c:showLegendKey val="0"/>
          <c:showVal val="0"/>
          <c:showCatName val="0"/>
          <c:showSerName val="0"/>
          <c:showPercent val="0"/>
          <c:showBubbleSize val="0"/>
        </c:dLbls>
        <c:gapWidth val="150"/>
        <c:axId val="301446656"/>
        <c:axId val="301448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2879-440B-B346-0B887D3A0AB1}"/>
            </c:ext>
          </c:extLst>
        </c:ser>
        <c:dLbls>
          <c:showLegendKey val="0"/>
          <c:showVal val="0"/>
          <c:showCatName val="0"/>
          <c:showSerName val="0"/>
          <c:showPercent val="0"/>
          <c:showBubbleSize val="0"/>
        </c:dLbls>
        <c:marker val="1"/>
        <c:smooth val="0"/>
        <c:axId val="301446656"/>
        <c:axId val="301448576"/>
      </c:lineChart>
      <c:dateAx>
        <c:axId val="301446656"/>
        <c:scaling>
          <c:orientation val="minMax"/>
        </c:scaling>
        <c:delete val="1"/>
        <c:axPos val="b"/>
        <c:numFmt formatCode="&quot;H&quot;yy" sourceLinked="1"/>
        <c:majorTickMark val="none"/>
        <c:minorTickMark val="none"/>
        <c:tickLblPos val="none"/>
        <c:crossAx val="301448576"/>
        <c:crosses val="autoZero"/>
        <c:auto val="1"/>
        <c:lblOffset val="100"/>
        <c:baseTimeUnit val="years"/>
      </c:dateAx>
      <c:valAx>
        <c:axId val="3014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80.760000000000005</c:v>
                </c:pt>
                <c:pt idx="1">
                  <c:v>78.31</c:v>
                </c:pt>
                <c:pt idx="2">
                  <c:v>77.14</c:v>
                </c:pt>
                <c:pt idx="3">
                  <c:v>75.88</c:v>
                </c:pt>
                <c:pt idx="4">
                  <c:v>74.72</c:v>
                </c:pt>
              </c:numCache>
            </c:numRef>
          </c:val>
          <c:extLst xmlns:c16r2="http://schemas.microsoft.com/office/drawing/2015/06/chart">
            <c:ext xmlns:c16="http://schemas.microsoft.com/office/drawing/2014/chart" uri="{C3380CC4-5D6E-409C-BE32-E72D297353CC}">
              <c16:uniqueId val="{00000000-3167-45FB-BC26-C63D9C299DE3}"/>
            </c:ext>
          </c:extLst>
        </c:ser>
        <c:dLbls>
          <c:showLegendKey val="0"/>
          <c:showVal val="0"/>
          <c:showCatName val="0"/>
          <c:showSerName val="0"/>
          <c:showPercent val="0"/>
          <c:showBubbleSize val="0"/>
        </c:dLbls>
        <c:gapWidth val="150"/>
        <c:axId val="301500288"/>
        <c:axId val="30150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3167-45FB-BC26-C63D9C299DE3}"/>
            </c:ext>
          </c:extLst>
        </c:ser>
        <c:dLbls>
          <c:showLegendKey val="0"/>
          <c:showVal val="0"/>
          <c:showCatName val="0"/>
          <c:showSerName val="0"/>
          <c:showPercent val="0"/>
          <c:showBubbleSize val="0"/>
        </c:dLbls>
        <c:marker val="1"/>
        <c:smooth val="0"/>
        <c:axId val="301500288"/>
        <c:axId val="301502464"/>
      </c:lineChart>
      <c:dateAx>
        <c:axId val="301500288"/>
        <c:scaling>
          <c:orientation val="minMax"/>
        </c:scaling>
        <c:delete val="1"/>
        <c:axPos val="b"/>
        <c:numFmt formatCode="&quot;H&quot;yy" sourceLinked="1"/>
        <c:majorTickMark val="none"/>
        <c:minorTickMark val="none"/>
        <c:tickLblPos val="none"/>
        <c:crossAx val="301502464"/>
        <c:crosses val="autoZero"/>
        <c:auto val="1"/>
        <c:lblOffset val="100"/>
        <c:baseTimeUnit val="years"/>
      </c:dateAx>
      <c:valAx>
        <c:axId val="3015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5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114.79</c:v>
                </c:pt>
                <c:pt idx="1">
                  <c:v>100.79</c:v>
                </c:pt>
                <c:pt idx="2">
                  <c:v>109.76</c:v>
                </c:pt>
                <c:pt idx="3">
                  <c:v>109.61</c:v>
                </c:pt>
                <c:pt idx="4">
                  <c:v>106.2</c:v>
                </c:pt>
              </c:numCache>
            </c:numRef>
          </c:val>
          <c:extLst xmlns:c16r2="http://schemas.microsoft.com/office/drawing/2015/06/chart">
            <c:ext xmlns:c16="http://schemas.microsoft.com/office/drawing/2014/chart" uri="{C3380CC4-5D6E-409C-BE32-E72D297353CC}">
              <c16:uniqueId val="{00000000-BFFE-49B4-B4A6-98C9809E7A07}"/>
            </c:ext>
          </c:extLst>
        </c:ser>
        <c:dLbls>
          <c:showLegendKey val="0"/>
          <c:showVal val="0"/>
          <c:showCatName val="0"/>
          <c:showSerName val="0"/>
          <c:showPercent val="0"/>
          <c:showBubbleSize val="0"/>
        </c:dLbls>
        <c:gapWidth val="150"/>
        <c:axId val="317532416"/>
        <c:axId val="3175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BFFE-49B4-B4A6-98C9809E7A07}"/>
            </c:ext>
          </c:extLst>
        </c:ser>
        <c:dLbls>
          <c:showLegendKey val="0"/>
          <c:showVal val="0"/>
          <c:showCatName val="0"/>
          <c:showSerName val="0"/>
          <c:showPercent val="0"/>
          <c:showBubbleSize val="0"/>
        </c:dLbls>
        <c:marker val="1"/>
        <c:smooth val="0"/>
        <c:axId val="317532416"/>
        <c:axId val="317542784"/>
      </c:lineChart>
      <c:dateAx>
        <c:axId val="317532416"/>
        <c:scaling>
          <c:orientation val="minMax"/>
        </c:scaling>
        <c:delete val="1"/>
        <c:axPos val="b"/>
        <c:numFmt formatCode="&quot;H&quot;yy" sourceLinked="1"/>
        <c:majorTickMark val="none"/>
        <c:minorTickMark val="none"/>
        <c:tickLblPos val="none"/>
        <c:crossAx val="317542784"/>
        <c:crosses val="autoZero"/>
        <c:auto val="1"/>
        <c:lblOffset val="100"/>
        <c:baseTimeUnit val="years"/>
      </c:dateAx>
      <c:valAx>
        <c:axId val="31754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75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42.32</c:v>
                </c:pt>
                <c:pt idx="1">
                  <c:v>41.86</c:v>
                </c:pt>
                <c:pt idx="2">
                  <c:v>40.479999999999997</c:v>
                </c:pt>
                <c:pt idx="3">
                  <c:v>39.01</c:v>
                </c:pt>
                <c:pt idx="4">
                  <c:v>38.9</c:v>
                </c:pt>
              </c:numCache>
            </c:numRef>
          </c:val>
          <c:extLst xmlns:c16r2="http://schemas.microsoft.com/office/drawing/2015/06/chart">
            <c:ext xmlns:c16="http://schemas.microsoft.com/office/drawing/2014/chart" uri="{C3380CC4-5D6E-409C-BE32-E72D297353CC}">
              <c16:uniqueId val="{00000000-CE15-40D0-A016-060C17895F12}"/>
            </c:ext>
          </c:extLst>
        </c:ser>
        <c:dLbls>
          <c:showLegendKey val="0"/>
          <c:showVal val="0"/>
          <c:showCatName val="0"/>
          <c:showSerName val="0"/>
          <c:showPercent val="0"/>
          <c:showBubbleSize val="0"/>
        </c:dLbls>
        <c:gapWidth val="150"/>
        <c:axId val="317563264"/>
        <c:axId val="31756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CE15-40D0-A016-060C17895F12}"/>
            </c:ext>
          </c:extLst>
        </c:ser>
        <c:dLbls>
          <c:showLegendKey val="0"/>
          <c:showVal val="0"/>
          <c:showCatName val="0"/>
          <c:showSerName val="0"/>
          <c:showPercent val="0"/>
          <c:showBubbleSize val="0"/>
        </c:dLbls>
        <c:marker val="1"/>
        <c:smooth val="0"/>
        <c:axId val="317563264"/>
        <c:axId val="317565184"/>
      </c:lineChart>
      <c:dateAx>
        <c:axId val="317563264"/>
        <c:scaling>
          <c:orientation val="minMax"/>
        </c:scaling>
        <c:delete val="1"/>
        <c:axPos val="b"/>
        <c:numFmt formatCode="&quot;H&quot;yy" sourceLinked="1"/>
        <c:majorTickMark val="none"/>
        <c:minorTickMark val="none"/>
        <c:tickLblPos val="none"/>
        <c:crossAx val="317565184"/>
        <c:crosses val="autoZero"/>
        <c:auto val="1"/>
        <c:lblOffset val="100"/>
        <c:baseTimeUnit val="years"/>
      </c:dateAx>
      <c:valAx>
        <c:axId val="3175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5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3.02</c:v>
                </c:pt>
                <c:pt idx="1">
                  <c:v>2.7</c:v>
                </c:pt>
                <c:pt idx="2">
                  <c:v>2.68</c:v>
                </c:pt>
                <c:pt idx="3">
                  <c:v>2.65</c:v>
                </c:pt>
                <c:pt idx="4">
                  <c:v>2.5</c:v>
                </c:pt>
              </c:numCache>
            </c:numRef>
          </c:val>
          <c:extLst xmlns:c16r2="http://schemas.microsoft.com/office/drawing/2015/06/chart">
            <c:ext xmlns:c16="http://schemas.microsoft.com/office/drawing/2014/chart" uri="{C3380CC4-5D6E-409C-BE32-E72D297353CC}">
              <c16:uniqueId val="{00000000-E209-47B1-B791-CE76E569AFB0}"/>
            </c:ext>
          </c:extLst>
        </c:ser>
        <c:dLbls>
          <c:showLegendKey val="0"/>
          <c:showVal val="0"/>
          <c:showCatName val="0"/>
          <c:showSerName val="0"/>
          <c:showPercent val="0"/>
          <c:showBubbleSize val="0"/>
        </c:dLbls>
        <c:gapWidth val="150"/>
        <c:axId val="317682432"/>
        <c:axId val="31768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E209-47B1-B791-CE76E569AFB0}"/>
            </c:ext>
          </c:extLst>
        </c:ser>
        <c:dLbls>
          <c:showLegendKey val="0"/>
          <c:showVal val="0"/>
          <c:showCatName val="0"/>
          <c:showSerName val="0"/>
          <c:showPercent val="0"/>
          <c:showBubbleSize val="0"/>
        </c:dLbls>
        <c:marker val="1"/>
        <c:smooth val="0"/>
        <c:axId val="317682432"/>
        <c:axId val="317684352"/>
      </c:lineChart>
      <c:dateAx>
        <c:axId val="317682432"/>
        <c:scaling>
          <c:orientation val="minMax"/>
        </c:scaling>
        <c:delete val="1"/>
        <c:axPos val="b"/>
        <c:numFmt formatCode="&quot;H&quot;yy" sourceLinked="1"/>
        <c:majorTickMark val="none"/>
        <c:minorTickMark val="none"/>
        <c:tickLblPos val="none"/>
        <c:crossAx val="317684352"/>
        <c:crosses val="autoZero"/>
        <c:auto val="1"/>
        <c:lblOffset val="100"/>
        <c:baseTimeUnit val="years"/>
      </c:dateAx>
      <c:valAx>
        <c:axId val="31768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68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3F-4321-8EFC-E37543A97560}"/>
            </c:ext>
          </c:extLst>
        </c:ser>
        <c:dLbls>
          <c:showLegendKey val="0"/>
          <c:showVal val="0"/>
          <c:showCatName val="0"/>
          <c:showSerName val="0"/>
          <c:showPercent val="0"/>
          <c:showBubbleSize val="0"/>
        </c:dLbls>
        <c:gapWidth val="150"/>
        <c:axId val="317693312"/>
        <c:axId val="31770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813F-4321-8EFC-E37543A97560}"/>
            </c:ext>
          </c:extLst>
        </c:ser>
        <c:dLbls>
          <c:showLegendKey val="0"/>
          <c:showVal val="0"/>
          <c:showCatName val="0"/>
          <c:showSerName val="0"/>
          <c:showPercent val="0"/>
          <c:showBubbleSize val="0"/>
        </c:dLbls>
        <c:marker val="1"/>
        <c:smooth val="0"/>
        <c:axId val="317693312"/>
        <c:axId val="317703680"/>
      </c:lineChart>
      <c:dateAx>
        <c:axId val="317693312"/>
        <c:scaling>
          <c:orientation val="minMax"/>
        </c:scaling>
        <c:delete val="1"/>
        <c:axPos val="b"/>
        <c:numFmt formatCode="&quot;H&quot;yy" sourceLinked="1"/>
        <c:majorTickMark val="none"/>
        <c:minorTickMark val="none"/>
        <c:tickLblPos val="none"/>
        <c:crossAx val="317703680"/>
        <c:crosses val="autoZero"/>
        <c:auto val="1"/>
        <c:lblOffset val="100"/>
        <c:baseTimeUnit val="years"/>
      </c:dateAx>
      <c:valAx>
        <c:axId val="317703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76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216.55</c:v>
                </c:pt>
                <c:pt idx="1">
                  <c:v>261.01</c:v>
                </c:pt>
                <c:pt idx="2">
                  <c:v>236.89</c:v>
                </c:pt>
                <c:pt idx="3">
                  <c:v>294.67</c:v>
                </c:pt>
                <c:pt idx="4">
                  <c:v>235.01</c:v>
                </c:pt>
              </c:numCache>
            </c:numRef>
          </c:val>
          <c:extLst xmlns:c16r2="http://schemas.microsoft.com/office/drawing/2015/06/chart">
            <c:ext xmlns:c16="http://schemas.microsoft.com/office/drawing/2014/chart" uri="{C3380CC4-5D6E-409C-BE32-E72D297353CC}">
              <c16:uniqueId val="{00000000-D7EF-4004-90F6-ABE45EDE5793}"/>
            </c:ext>
          </c:extLst>
        </c:ser>
        <c:dLbls>
          <c:showLegendKey val="0"/>
          <c:showVal val="0"/>
          <c:showCatName val="0"/>
          <c:showSerName val="0"/>
          <c:showPercent val="0"/>
          <c:showBubbleSize val="0"/>
        </c:dLbls>
        <c:gapWidth val="150"/>
        <c:axId val="317755392"/>
        <c:axId val="31775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D7EF-4004-90F6-ABE45EDE5793}"/>
            </c:ext>
          </c:extLst>
        </c:ser>
        <c:dLbls>
          <c:showLegendKey val="0"/>
          <c:showVal val="0"/>
          <c:showCatName val="0"/>
          <c:showSerName val="0"/>
          <c:showPercent val="0"/>
          <c:showBubbleSize val="0"/>
        </c:dLbls>
        <c:marker val="1"/>
        <c:smooth val="0"/>
        <c:axId val="317755392"/>
        <c:axId val="317757312"/>
      </c:lineChart>
      <c:dateAx>
        <c:axId val="317755392"/>
        <c:scaling>
          <c:orientation val="minMax"/>
        </c:scaling>
        <c:delete val="1"/>
        <c:axPos val="b"/>
        <c:numFmt formatCode="&quot;H&quot;yy" sourceLinked="1"/>
        <c:majorTickMark val="none"/>
        <c:minorTickMark val="none"/>
        <c:tickLblPos val="none"/>
        <c:crossAx val="317757312"/>
        <c:crosses val="autoZero"/>
        <c:auto val="1"/>
        <c:lblOffset val="100"/>
        <c:baseTimeUnit val="years"/>
      </c:dateAx>
      <c:valAx>
        <c:axId val="31775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77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636.20000000000005</c:v>
                </c:pt>
                <c:pt idx="1">
                  <c:v>657.43</c:v>
                </c:pt>
                <c:pt idx="2">
                  <c:v>691.17</c:v>
                </c:pt>
                <c:pt idx="3">
                  <c:v>725.49</c:v>
                </c:pt>
                <c:pt idx="4">
                  <c:v>752.96</c:v>
                </c:pt>
              </c:numCache>
            </c:numRef>
          </c:val>
          <c:extLst xmlns:c16r2="http://schemas.microsoft.com/office/drawing/2015/06/chart">
            <c:ext xmlns:c16="http://schemas.microsoft.com/office/drawing/2014/chart" uri="{C3380CC4-5D6E-409C-BE32-E72D297353CC}">
              <c16:uniqueId val="{00000000-EF4D-4872-816D-B647B6B26830}"/>
            </c:ext>
          </c:extLst>
        </c:ser>
        <c:dLbls>
          <c:showLegendKey val="0"/>
          <c:showVal val="0"/>
          <c:showCatName val="0"/>
          <c:showSerName val="0"/>
          <c:showPercent val="0"/>
          <c:showBubbleSize val="0"/>
        </c:dLbls>
        <c:gapWidth val="150"/>
        <c:axId val="331084160"/>
        <c:axId val="33108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EF4D-4872-816D-B647B6B26830}"/>
            </c:ext>
          </c:extLst>
        </c:ser>
        <c:dLbls>
          <c:showLegendKey val="0"/>
          <c:showVal val="0"/>
          <c:showCatName val="0"/>
          <c:showSerName val="0"/>
          <c:showPercent val="0"/>
          <c:showBubbleSize val="0"/>
        </c:dLbls>
        <c:marker val="1"/>
        <c:smooth val="0"/>
        <c:axId val="331084160"/>
        <c:axId val="331086080"/>
      </c:lineChart>
      <c:dateAx>
        <c:axId val="331084160"/>
        <c:scaling>
          <c:orientation val="minMax"/>
        </c:scaling>
        <c:delete val="1"/>
        <c:axPos val="b"/>
        <c:numFmt formatCode="&quot;H&quot;yy" sourceLinked="1"/>
        <c:majorTickMark val="none"/>
        <c:minorTickMark val="none"/>
        <c:tickLblPos val="none"/>
        <c:crossAx val="331086080"/>
        <c:crosses val="autoZero"/>
        <c:auto val="1"/>
        <c:lblOffset val="100"/>
        <c:baseTimeUnit val="years"/>
      </c:dateAx>
      <c:valAx>
        <c:axId val="33108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108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87.68</c:v>
                </c:pt>
                <c:pt idx="1">
                  <c:v>86.2</c:v>
                </c:pt>
                <c:pt idx="2">
                  <c:v>99.05</c:v>
                </c:pt>
                <c:pt idx="3">
                  <c:v>96.9</c:v>
                </c:pt>
                <c:pt idx="4">
                  <c:v>94.07</c:v>
                </c:pt>
              </c:numCache>
            </c:numRef>
          </c:val>
          <c:extLst xmlns:c16r2="http://schemas.microsoft.com/office/drawing/2015/06/chart">
            <c:ext xmlns:c16="http://schemas.microsoft.com/office/drawing/2014/chart" uri="{C3380CC4-5D6E-409C-BE32-E72D297353CC}">
              <c16:uniqueId val="{00000000-1633-4686-AC3F-DD7FA623DAED}"/>
            </c:ext>
          </c:extLst>
        </c:ser>
        <c:dLbls>
          <c:showLegendKey val="0"/>
          <c:showVal val="0"/>
          <c:showCatName val="0"/>
          <c:showSerName val="0"/>
          <c:showPercent val="0"/>
          <c:showBubbleSize val="0"/>
        </c:dLbls>
        <c:gapWidth val="150"/>
        <c:axId val="344027904"/>
        <c:axId val="34402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1633-4686-AC3F-DD7FA623DAED}"/>
            </c:ext>
          </c:extLst>
        </c:ser>
        <c:dLbls>
          <c:showLegendKey val="0"/>
          <c:showVal val="0"/>
          <c:showCatName val="0"/>
          <c:showSerName val="0"/>
          <c:showPercent val="0"/>
          <c:showBubbleSize val="0"/>
        </c:dLbls>
        <c:marker val="1"/>
        <c:smooth val="0"/>
        <c:axId val="344027904"/>
        <c:axId val="344029824"/>
      </c:lineChart>
      <c:dateAx>
        <c:axId val="344027904"/>
        <c:scaling>
          <c:orientation val="minMax"/>
        </c:scaling>
        <c:delete val="1"/>
        <c:axPos val="b"/>
        <c:numFmt formatCode="&quot;H&quot;yy" sourceLinked="1"/>
        <c:majorTickMark val="none"/>
        <c:minorTickMark val="none"/>
        <c:tickLblPos val="none"/>
        <c:crossAx val="344029824"/>
        <c:crosses val="autoZero"/>
        <c:auto val="1"/>
        <c:lblOffset val="100"/>
        <c:baseTimeUnit val="years"/>
      </c:dateAx>
      <c:valAx>
        <c:axId val="3440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248.58</c:v>
                </c:pt>
                <c:pt idx="1">
                  <c:v>253.68</c:v>
                </c:pt>
                <c:pt idx="2">
                  <c:v>220.7</c:v>
                </c:pt>
                <c:pt idx="3">
                  <c:v>226.74</c:v>
                </c:pt>
                <c:pt idx="4">
                  <c:v>232.6</c:v>
                </c:pt>
              </c:numCache>
            </c:numRef>
          </c:val>
          <c:extLst xmlns:c16r2="http://schemas.microsoft.com/office/drawing/2015/06/chart">
            <c:ext xmlns:c16="http://schemas.microsoft.com/office/drawing/2014/chart" uri="{C3380CC4-5D6E-409C-BE32-E72D297353CC}">
              <c16:uniqueId val="{00000000-E7AE-4412-A2F7-790FA5CBB7F5}"/>
            </c:ext>
          </c:extLst>
        </c:ser>
        <c:dLbls>
          <c:showLegendKey val="0"/>
          <c:showVal val="0"/>
          <c:showCatName val="0"/>
          <c:showSerName val="0"/>
          <c:showPercent val="0"/>
          <c:showBubbleSize val="0"/>
        </c:dLbls>
        <c:gapWidth val="150"/>
        <c:axId val="301421696"/>
        <c:axId val="30142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E7AE-4412-A2F7-790FA5CBB7F5}"/>
            </c:ext>
          </c:extLst>
        </c:ser>
        <c:dLbls>
          <c:showLegendKey val="0"/>
          <c:showVal val="0"/>
          <c:showCatName val="0"/>
          <c:showSerName val="0"/>
          <c:showPercent val="0"/>
          <c:showBubbleSize val="0"/>
        </c:dLbls>
        <c:marker val="1"/>
        <c:smooth val="0"/>
        <c:axId val="301421696"/>
        <c:axId val="301423616"/>
      </c:lineChart>
      <c:dateAx>
        <c:axId val="301421696"/>
        <c:scaling>
          <c:orientation val="minMax"/>
        </c:scaling>
        <c:delete val="1"/>
        <c:axPos val="b"/>
        <c:numFmt formatCode="&quot;H&quot;yy" sourceLinked="1"/>
        <c:majorTickMark val="none"/>
        <c:minorTickMark val="none"/>
        <c:tickLblPos val="none"/>
        <c:crossAx val="301423616"/>
        <c:crosses val="autoZero"/>
        <c:auto val="1"/>
        <c:lblOffset val="100"/>
        <c:baseTimeUnit val="years"/>
      </c:dateAx>
      <c:valAx>
        <c:axId val="30142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陸前高田市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18931</v>
      </c>
      <c r="AM8" s="61"/>
      <c r="AN8" s="61"/>
      <c r="AO8" s="61"/>
      <c r="AP8" s="61"/>
      <c r="AQ8" s="61"/>
      <c r="AR8" s="61"/>
      <c r="AS8" s="61"/>
      <c r="AT8" s="52">
        <f>データ!$S$6</f>
        <v>231.94</v>
      </c>
      <c r="AU8" s="53"/>
      <c r="AV8" s="53"/>
      <c r="AW8" s="53"/>
      <c r="AX8" s="53"/>
      <c r="AY8" s="53"/>
      <c r="AZ8" s="53"/>
      <c r="BA8" s="53"/>
      <c r="BB8" s="54">
        <f>データ!$T$6</f>
        <v>81.62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66.87</v>
      </c>
      <c r="J10" s="53"/>
      <c r="K10" s="53"/>
      <c r="L10" s="53"/>
      <c r="M10" s="53"/>
      <c r="N10" s="53"/>
      <c r="O10" s="64"/>
      <c r="P10" s="54">
        <f>データ!$P$6</f>
        <v>93.29</v>
      </c>
      <c r="Q10" s="54"/>
      <c r="R10" s="54"/>
      <c r="S10" s="54"/>
      <c r="T10" s="54"/>
      <c r="U10" s="54"/>
      <c r="V10" s="54"/>
      <c r="W10" s="61">
        <f>データ!$Q$6</f>
        <v>4070</v>
      </c>
      <c r="X10" s="61"/>
      <c r="Y10" s="61"/>
      <c r="Z10" s="61"/>
      <c r="AA10" s="61"/>
      <c r="AB10" s="61"/>
      <c r="AC10" s="61"/>
      <c r="AD10" s="2"/>
      <c r="AE10" s="2"/>
      <c r="AF10" s="2"/>
      <c r="AG10" s="2"/>
      <c r="AH10" s="4"/>
      <c r="AI10" s="4"/>
      <c r="AJ10" s="4"/>
      <c r="AK10" s="4"/>
      <c r="AL10" s="61">
        <f>データ!$U$6</f>
        <v>17507</v>
      </c>
      <c r="AM10" s="61"/>
      <c r="AN10" s="61"/>
      <c r="AO10" s="61"/>
      <c r="AP10" s="61"/>
      <c r="AQ10" s="61"/>
      <c r="AR10" s="61"/>
      <c r="AS10" s="61"/>
      <c r="AT10" s="52">
        <f>データ!$V$6</f>
        <v>49.19</v>
      </c>
      <c r="AU10" s="53"/>
      <c r="AV10" s="53"/>
      <c r="AW10" s="53"/>
      <c r="AX10" s="53"/>
      <c r="AY10" s="53"/>
      <c r="AZ10" s="53"/>
      <c r="BA10" s="53"/>
      <c r="BB10" s="54">
        <f>データ!$W$6</f>
        <v>355.91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0" t="s">
        <v>26</v>
      </c>
      <c r="BM45" s="91"/>
      <c r="BN45" s="91"/>
      <c r="BO45" s="91"/>
      <c r="BP45" s="91"/>
      <c r="BQ45" s="91"/>
      <c r="BR45" s="91"/>
      <c r="BS45" s="91"/>
      <c r="BT45" s="91"/>
      <c r="BU45" s="91"/>
      <c r="BV45" s="91"/>
      <c r="BW45" s="91"/>
      <c r="BX45" s="91"/>
      <c r="BY45" s="91"/>
      <c r="BZ45" s="92"/>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3"/>
      <c r="BM46" s="94"/>
      <c r="BN46" s="94"/>
      <c r="BO46" s="94"/>
      <c r="BP46" s="94"/>
      <c r="BQ46" s="94"/>
      <c r="BR46" s="94"/>
      <c r="BS46" s="94"/>
      <c r="BT46" s="94"/>
      <c r="BU46" s="94"/>
      <c r="BV46" s="94"/>
      <c r="BW46" s="94"/>
      <c r="BX46" s="94"/>
      <c r="BY46" s="94"/>
      <c r="BZ46" s="95"/>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111</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6"/>
      <c r="BM63" s="97"/>
      <c r="BN63" s="97"/>
      <c r="BO63" s="97"/>
      <c r="BP63" s="97"/>
      <c r="BQ63" s="97"/>
      <c r="BR63" s="97"/>
      <c r="BS63" s="97"/>
      <c r="BT63" s="97"/>
      <c r="BU63" s="97"/>
      <c r="BV63" s="97"/>
      <c r="BW63" s="97"/>
      <c r="BX63" s="97"/>
      <c r="BY63" s="97"/>
      <c r="BZ63" s="9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ZIdsdzRe31aBfmZQ8ctfSeEKTculg63JFi/zcPgbkS/YIF4k/rnY0wxjn6yXtEeNrQa/Mu+uISdPfxqucS5Jw==" saltValue="egzjl3kfFCf3iXgT1Dzu8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100" t="s">
        <v>50</v>
      </c>
      <c r="I3" s="101"/>
      <c r="J3" s="101"/>
      <c r="K3" s="101"/>
      <c r="L3" s="101"/>
      <c r="M3" s="101"/>
      <c r="N3" s="101"/>
      <c r="O3" s="101"/>
      <c r="P3" s="101"/>
      <c r="Q3" s="101"/>
      <c r="R3" s="101"/>
      <c r="S3" s="101"/>
      <c r="T3" s="101"/>
      <c r="U3" s="101"/>
      <c r="V3" s="101"/>
      <c r="W3" s="102"/>
      <c r="X3" s="106" t="s">
        <v>51</v>
      </c>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t="s">
        <v>52</v>
      </c>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row>
    <row r="4" spans="1:144" x14ac:dyDescent="0.15">
      <c r="A4" s="29" t="s">
        <v>53</v>
      </c>
      <c r="B4" s="31"/>
      <c r="C4" s="31"/>
      <c r="D4" s="31"/>
      <c r="E4" s="31"/>
      <c r="F4" s="31"/>
      <c r="G4" s="31"/>
      <c r="H4" s="103"/>
      <c r="I4" s="104"/>
      <c r="J4" s="104"/>
      <c r="K4" s="104"/>
      <c r="L4" s="104"/>
      <c r="M4" s="104"/>
      <c r="N4" s="104"/>
      <c r="O4" s="104"/>
      <c r="P4" s="104"/>
      <c r="Q4" s="104"/>
      <c r="R4" s="104"/>
      <c r="S4" s="104"/>
      <c r="T4" s="104"/>
      <c r="U4" s="104"/>
      <c r="V4" s="104"/>
      <c r="W4" s="105"/>
      <c r="X4" s="99" t="s">
        <v>54</v>
      </c>
      <c r="Y4" s="99"/>
      <c r="Z4" s="99"/>
      <c r="AA4" s="99"/>
      <c r="AB4" s="99"/>
      <c r="AC4" s="99"/>
      <c r="AD4" s="99"/>
      <c r="AE4" s="99"/>
      <c r="AF4" s="99"/>
      <c r="AG4" s="99"/>
      <c r="AH4" s="99"/>
      <c r="AI4" s="99" t="s">
        <v>55</v>
      </c>
      <c r="AJ4" s="99"/>
      <c r="AK4" s="99"/>
      <c r="AL4" s="99"/>
      <c r="AM4" s="99"/>
      <c r="AN4" s="99"/>
      <c r="AO4" s="99"/>
      <c r="AP4" s="99"/>
      <c r="AQ4" s="99"/>
      <c r="AR4" s="99"/>
      <c r="AS4" s="99"/>
      <c r="AT4" s="99" t="s">
        <v>56</v>
      </c>
      <c r="AU4" s="99"/>
      <c r="AV4" s="99"/>
      <c r="AW4" s="99"/>
      <c r="AX4" s="99"/>
      <c r="AY4" s="99"/>
      <c r="AZ4" s="99"/>
      <c r="BA4" s="99"/>
      <c r="BB4" s="99"/>
      <c r="BC4" s="99"/>
      <c r="BD4" s="99"/>
      <c r="BE4" s="99" t="s">
        <v>57</v>
      </c>
      <c r="BF4" s="99"/>
      <c r="BG4" s="99"/>
      <c r="BH4" s="99"/>
      <c r="BI4" s="99"/>
      <c r="BJ4" s="99"/>
      <c r="BK4" s="99"/>
      <c r="BL4" s="99"/>
      <c r="BM4" s="99"/>
      <c r="BN4" s="99"/>
      <c r="BO4" s="99"/>
      <c r="BP4" s="99" t="s">
        <v>58</v>
      </c>
      <c r="BQ4" s="99"/>
      <c r="BR4" s="99"/>
      <c r="BS4" s="99"/>
      <c r="BT4" s="99"/>
      <c r="BU4" s="99"/>
      <c r="BV4" s="99"/>
      <c r="BW4" s="99"/>
      <c r="BX4" s="99"/>
      <c r="BY4" s="99"/>
      <c r="BZ4" s="99"/>
      <c r="CA4" s="99" t="s">
        <v>59</v>
      </c>
      <c r="CB4" s="99"/>
      <c r="CC4" s="99"/>
      <c r="CD4" s="99"/>
      <c r="CE4" s="99"/>
      <c r="CF4" s="99"/>
      <c r="CG4" s="99"/>
      <c r="CH4" s="99"/>
      <c r="CI4" s="99"/>
      <c r="CJ4" s="99"/>
      <c r="CK4" s="99"/>
      <c r="CL4" s="99" t="s">
        <v>60</v>
      </c>
      <c r="CM4" s="99"/>
      <c r="CN4" s="99"/>
      <c r="CO4" s="99"/>
      <c r="CP4" s="99"/>
      <c r="CQ4" s="99"/>
      <c r="CR4" s="99"/>
      <c r="CS4" s="99"/>
      <c r="CT4" s="99"/>
      <c r="CU4" s="99"/>
      <c r="CV4" s="99"/>
      <c r="CW4" s="99" t="s">
        <v>61</v>
      </c>
      <c r="CX4" s="99"/>
      <c r="CY4" s="99"/>
      <c r="CZ4" s="99"/>
      <c r="DA4" s="99"/>
      <c r="DB4" s="99"/>
      <c r="DC4" s="99"/>
      <c r="DD4" s="99"/>
      <c r="DE4" s="99"/>
      <c r="DF4" s="99"/>
      <c r="DG4" s="99"/>
      <c r="DH4" s="99" t="s">
        <v>62</v>
      </c>
      <c r="DI4" s="99"/>
      <c r="DJ4" s="99"/>
      <c r="DK4" s="99"/>
      <c r="DL4" s="99"/>
      <c r="DM4" s="99"/>
      <c r="DN4" s="99"/>
      <c r="DO4" s="99"/>
      <c r="DP4" s="99"/>
      <c r="DQ4" s="99"/>
      <c r="DR4" s="99"/>
      <c r="DS4" s="99" t="s">
        <v>63</v>
      </c>
      <c r="DT4" s="99"/>
      <c r="DU4" s="99"/>
      <c r="DV4" s="99"/>
      <c r="DW4" s="99"/>
      <c r="DX4" s="99"/>
      <c r="DY4" s="99"/>
      <c r="DZ4" s="99"/>
      <c r="EA4" s="99"/>
      <c r="EB4" s="99"/>
      <c r="EC4" s="99"/>
      <c r="ED4" s="99" t="s">
        <v>64</v>
      </c>
      <c r="EE4" s="99"/>
      <c r="EF4" s="99"/>
      <c r="EG4" s="99"/>
      <c r="EH4" s="99"/>
      <c r="EI4" s="99"/>
      <c r="EJ4" s="99"/>
      <c r="EK4" s="99"/>
      <c r="EL4" s="99"/>
      <c r="EM4" s="99"/>
      <c r="EN4" s="9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32107</v>
      </c>
      <c r="D6" s="34">
        <f t="shared" si="3"/>
        <v>46</v>
      </c>
      <c r="E6" s="34">
        <f t="shared" si="3"/>
        <v>1</v>
      </c>
      <c r="F6" s="34">
        <f t="shared" si="3"/>
        <v>0</v>
      </c>
      <c r="G6" s="34">
        <f t="shared" si="3"/>
        <v>1</v>
      </c>
      <c r="H6" s="34" t="str">
        <f t="shared" si="3"/>
        <v>岩手県　陸前高田市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66.87</v>
      </c>
      <c r="P6" s="35">
        <f t="shared" si="3"/>
        <v>93.29</v>
      </c>
      <c r="Q6" s="35">
        <f t="shared" si="3"/>
        <v>4070</v>
      </c>
      <c r="R6" s="35">
        <f t="shared" si="3"/>
        <v>18931</v>
      </c>
      <c r="S6" s="35">
        <f t="shared" si="3"/>
        <v>231.94</v>
      </c>
      <c r="T6" s="35">
        <f t="shared" si="3"/>
        <v>81.62</v>
      </c>
      <c r="U6" s="35">
        <f t="shared" si="3"/>
        <v>17507</v>
      </c>
      <c r="V6" s="35">
        <f t="shared" si="3"/>
        <v>49.19</v>
      </c>
      <c r="W6" s="35">
        <f t="shared" si="3"/>
        <v>355.91</v>
      </c>
      <c r="X6" s="36">
        <f>IF(X7="",NA(),X7)</f>
        <v>114.79</v>
      </c>
      <c r="Y6" s="36">
        <f t="shared" ref="Y6:AG6" si="4">IF(Y7="",NA(),Y7)</f>
        <v>100.79</v>
      </c>
      <c r="Z6" s="36">
        <f t="shared" si="4"/>
        <v>109.76</v>
      </c>
      <c r="AA6" s="36">
        <f t="shared" si="4"/>
        <v>109.61</v>
      </c>
      <c r="AB6" s="36">
        <f t="shared" si="4"/>
        <v>106.2</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216.55</v>
      </c>
      <c r="AU6" s="36">
        <f t="shared" ref="AU6:BC6" si="6">IF(AU7="",NA(),AU7)</f>
        <v>261.01</v>
      </c>
      <c r="AV6" s="36">
        <f t="shared" si="6"/>
        <v>236.89</v>
      </c>
      <c r="AW6" s="36">
        <f t="shared" si="6"/>
        <v>294.67</v>
      </c>
      <c r="AX6" s="36">
        <f t="shared" si="6"/>
        <v>235.01</v>
      </c>
      <c r="AY6" s="36">
        <f t="shared" si="6"/>
        <v>391.54</v>
      </c>
      <c r="AZ6" s="36">
        <f t="shared" si="6"/>
        <v>384.34</v>
      </c>
      <c r="BA6" s="36">
        <f t="shared" si="6"/>
        <v>359.47</v>
      </c>
      <c r="BB6" s="36">
        <f t="shared" si="6"/>
        <v>369.69</v>
      </c>
      <c r="BC6" s="36">
        <f t="shared" si="6"/>
        <v>379.08</v>
      </c>
      <c r="BD6" s="35" t="str">
        <f>IF(BD7="","",IF(BD7="-","【-】","【"&amp;SUBSTITUTE(TEXT(BD7,"#,##0.00"),"-","△")&amp;"】"))</f>
        <v>【264.97】</v>
      </c>
      <c r="BE6" s="36">
        <f>IF(BE7="",NA(),BE7)</f>
        <v>636.20000000000005</v>
      </c>
      <c r="BF6" s="36">
        <f t="shared" ref="BF6:BN6" si="7">IF(BF7="",NA(),BF7)</f>
        <v>657.43</v>
      </c>
      <c r="BG6" s="36">
        <f t="shared" si="7"/>
        <v>691.17</v>
      </c>
      <c r="BH6" s="36">
        <f t="shared" si="7"/>
        <v>725.49</v>
      </c>
      <c r="BI6" s="36">
        <f t="shared" si="7"/>
        <v>752.96</v>
      </c>
      <c r="BJ6" s="36">
        <f t="shared" si="7"/>
        <v>386.97</v>
      </c>
      <c r="BK6" s="36">
        <f t="shared" si="7"/>
        <v>380.58</v>
      </c>
      <c r="BL6" s="36">
        <f t="shared" si="7"/>
        <v>401.79</v>
      </c>
      <c r="BM6" s="36">
        <f t="shared" si="7"/>
        <v>402.99</v>
      </c>
      <c r="BN6" s="36">
        <f t="shared" si="7"/>
        <v>398.98</v>
      </c>
      <c r="BO6" s="35" t="str">
        <f>IF(BO7="","",IF(BO7="-","【-】","【"&amp;SUBSTITUTE(TEXT(BO7,"#,##0.00"),"-","△")&amp;"】"))</f>
        <v>【266.61】</v>
      </c>
      <c r="BP6" s="36">
        <f>IF(BP7="",NA(),BP7)</f>
        <v>87.68</v>
      </c>
      <c r="BQ6" s="36">
        <f t="shared" ref="BQ6:BY6" si="8">IF(BQ7="",NA(),BQ7)</f>
        <v>86.2</v>
      </c>
      <c r="BR6" s="36">
        <f t="shared" si="8"/>
        <v>99.05</v>
      </c>
      <c r="BS6" s="36">
        <f t="shared" si="8"/>
        <v>96.9</v>
      </c>
      <c r="BT6" s="36">
        <f t="shared" si="8"/>
        <v>94.07</v>
      </c>
      <c r="BU6" s="36">
        <f t="shared" si="8"/>
        <v>101.72</v>
      </c>
      <c r="BV6" s="36">
        <f t="shared" si="8"/>
        <v>102.38</v>
      </c>
      <c r="BW6" s="36">
        <f t="shared" si="8"/>
        <v>100.12</v>
      </c>
      <c r="BX6" s="36">
        <f t="shared" si="8"/>
        <v>98.66</v>
      </c>
      <c r="BY6" s="36">
        <f t="shared" si="8"/>
        <v>98.64</v>
      </c>
      <c r="BZ6" s="35" t="str">
        <f>IF(BZ7="","",IF(BZ7="-","【-】","【"&amp;SUBSTITUTE(TEXT(BZ7,"#,##0.00"),"-","△")&amp;"】"))</f>
        <v>【103.24】</v>
      </c>
      <c r="CA6" s="36">
        <f>IF(CA7="",NA(),CA7)</f>
        <v>248.58</v>
      </c>
      <c r="CB6" s="36">
        <f t="shared" ref="CB6:CJ6" si="9">IF(CB7="",NA(),CB7)</f>
        <v>253.68</v>
      </c>
      <c r="CC6" s="36">
        <f t="shared" si="9"/>
        <v>220.7</v>
      </c>
      <c r="CD6" s="36">
        <f t="shared" si="9"/>
        <v>226.74</v>
      </c>
      <c r="CE6" s="36">
        <f t="shared" si="9"/>
        <v>232.6</v>
      </c>
      <c r="CF6" s="36">
        <f t="shared" si="9"/>
        <v>168.2</v>
      </c>
      <c r="CG6" s="36">
        <f t="shared" si="9"/>
        <v>168.67</v>
      </c>
      <c r="CH6" s="36">
        <f t="shared" si="9"/>
        <v>174.97</v>
      </c>
      <c r="CI6" s="36">
        <f t="shared" si="9"/>
        <v>178.59</v>
      </c>
      <c r="CJ6" s="36">
        <f t="shared" si="9"/>
        <v>178.92</v>
      </c>
      <c r="CK6" s="35" t="str">
        <f>IF(CK7="","",IF(CK7="-","【-】","【"&amp;SUBSTITUTE(TEXT(CK7,"#,##0.00"),"-","△")&amp;"】"))</f>
        <v>【168.38】</v>
      </c>
      <c r="CL6" s="36">
        <f>IF(CL7="",NA(),CL7)</f>
        <v>56.92</v>
      </c>
      <c r="CM6" s="36">
        <f t="shared" ref="CM6:CU6" si="10">IF(CM7="",NA(),CM7)</f>
        <v>60.83</v>
      </c>
      <c r="CN6" s="36">
        <f t="shared" si="10"/>
        <v>75.349999999999994</v>
      </c>
      <c r="CO6" s="36">
        <f t="shared" si="10"/>
        <v>76.23</v>
      </c>
      <c r="CP6" s="36">
        <f t="shared" si="10"/>
        <v>78.260000000000005</v>
      </c>
      <c r="CQ6" s="36">
        <f t="shared" si="10"/>
        <v>54.77</v>
      </c>
      <c r="CR6" s="36">
        <f t="shared" si="10"/>
        <v>54.92</v>
      </c>
      <c r="CS6" s="36">
        <f t="shared" si="10"/>
        <v>55.63</v>
      </c>
      <c r="CT6" s="36">
        <f t="shared" si="10"/>
        <v>55.03</v>
      </c>
      <c r="CU6" s="36">
        <f t="shared" si="10"/>
        <v>55.14</v>
      </c>
      <c r="CV6" s="35" t="str">
        <f>IF(CV7="","",IF(CV7="-","【-】","【"&amp;SUBSTITUTE(TEXT(CV7,"#,##0.00"),"-","△")&amp;"】"))</f>
        <v>【60.00】</v>
      </c>
      <c r="CW6" s="36">
        <f>IF(CW7="",NA(),CW7)</f>
        <v>80.760000000000005</v>
      </c>
      <c r="CX6" s="36">
        <f t="shared" ref="CX6:DF6" si="11">IF(CX7="",NA(),CX7)</f>
        <v>78.31</v>
      </c>
      <c r="CY6" s="36">
        <f t="shared" si="11"/>
        <v>77.14</v>
      </c>
      <c r="CZ6" s="36">
        <f t="shared" si="11"/>
        <v>75.88</v>
      </c>
      <c r="DA6" s="36">
        <f t="shared" si="11"/>
        <v>74.72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42.32</v>
      </c>
      <c r="DI6" s="36">
        <f t="shared" ref="DI6:DQ6" si="12">IF(DI7="",NA(),DI7)</f>
        <v>41.86</v>
      </c>
      <c r="DJ6" s="36">
        <f t="shared" si="12"/>
        <v>40.479999999999997</v>
      </c>
      <c r="DK6" s="36">
        <f t="shared" si="12"/>
        <v>39.01</v>
      </c>
      <c r="DL6" s="36">
        <f t="shared" si="12"/>
        <v>38.9</v>
      </c>
      <c r="DM6" s="36">
        <f t="shared" si="12"/>
        <v>47.46</v>
      </c>
      <c r="DN6" s="36">
        <f t="shared" si="12"/>
        <v>48.49</v>
      </c>
      <c r="DO6" s="36">
        <f t="shared" si="12"/>
        <v>48.05</v>
      </c>
      <c r="DP6" s="36">
        <f t="shared" si="12"/>
        <v>48.87</v>
      </c>
      <c r="DQ6" s="36">
        <f t="shared" si="12"/>
        <v>49.92</v>
      </c>
      <c r="DR6" s="35" t="str">
        <f>IF(DR7="","",IF(DR7="-","【-】","【"&amp;SUBSTITUTE(TEXT(DR7,"#,##0.00"),"-","△")&amp;"】"))</f>
        <v>【49.59】</v>
      </c>
      <c r="DS6" s="36">
        <f>IF(DS7="",NA(),DS7)</f>
        <v>3.02</v>
      </c>
      <c r="DT6" s="36">
        <f t="shared" ref="DT6:EB6" si="13">IF(DT7="",NA(),DT7)</f>
        <v>2.7</v>
      </c>
      <c r="DU6" s="36">
        <f t="shared" si="13"/>
        <v>2.68</v>
      </c>
      <c r="DV6" s="36">
        <f t="shared" si="13"/>
        <v>2.65</v>
      </c>
      <c r="DW6" s="36">
        <f t="shared" si="13"/>
        <v>2.5</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0.7</v>
      </c>
      <c r="EE6" s="36">
        <f t="shared" ref="EE6:EM6" si="14">IF(EE7="",NA(),EE7)</f>
        <v>1.2</v>
      </c>
      <c r="EF6" s="36">
        <f t="shared" si="14"/>
        <v>0.66</v>
      </c>
      <c r="EG6" s="36">
        <f t="shared" si="14"/>
        <v>1.45</v>
      </c>
      <c r="EH6" s="36">
        <f t="shared" si="14"/>
        <v>1.63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32107</v>
      </c>
      <c r="D7" s="38">
        <v>46</v>
      </c>
      <c r="E7" s="38">
        <v>1</v>
      </c>
      <c r="F7" s="38">
        <v>0</v>
      </c>
      <c r="G7" s="38">
        <v>1</v>
      </c>
      <c r="H7" s="38" t="s">
        <v>93</v>
      </c>
      <c r="I7" s="38" t="s">
        <v>94</v>
      </c>
      <c r="J7" s="38" t="s">
        <v>95</v>
      </c>
      <c r="K7" s="38" t="s">
        <v>96</v>
      </c>
      <c r="L7" s="38" t="s">
        <v>97</v>
      </c>
      <c r="M7" s="38" t="s">
        <v>98</v>
      </c>
      <c r="N7" s="39" t="s">
        <v>99</v>
      </c>
      <c r="O7" s="39">
        <v>66.87</v>
      </c>
      <c r="P7" s="39">
        <v>93.29</v>
      </c>
      <c r="Q7" s="39">
        <v>4070</v>
      </c>
      <c r="R7" s="39">
        <v>18931</v>
      </c>
      <c r="S7" s="39">
        <v>231.94</v>
      </c>
      <c r="T7" s="39">
        <v>81.62</v>
      </c>
      <c r="U7" s="39">
        <v>17507</v>
      </c>
      <c r="V7" s="39">
        <v>49.19</v>
      </c>
      <c r="W7" s="39">
        <v>355.91</v>
      </c>
      <c r="X7" s="39">
        <v>114.79</v>
      </c>
      <c r="Y7" s="39">
        <v>100.79</v>
      </c>
      <c r="Z7" s="39">
        <v>109.76</v>
      </c>
      <c r="AA7" s="39">
        <v>109.61</v>
      </c>
      <c r="AB7" s="39">
        <v>106.2</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216.55</v>
      </c>
      <c r="AU7" s="39">
        <v>261.01</v>
      </c>
      <c r="AV7" s="39">
        <v>236.89</v>
      </c>
      <c r="AW7" s="39">
        <v>294.67</v>
      </c>
      <c r="AX7" s="39">
        <v>235.01</v>
      </c>
      <c r="AY7" s="39">
        <v>391.54</v>
      </c>
      <c r="AZ7" s="39">
        <v>384.34</v>
      </c>
      <c r="BA7" s="39">
        <v>359.47</v>
      </c>
      <c r="BB7" s="39">
        <v>369.69</v>
      </c>
      <c r="BC7" s="39">
        <v>379.08</v>
      </c>
      <c r="BD7" s="39">
        <v>264.97000000000003</v>
      </c>
      <c r="BE7" s="39">
        <v>636.20000000000005</v>
      </c>
      <c r="BF7" s="39">
        <v>657.43</v>
      </c>
      <c r="BG7" s="39">
        <v>691.17</v>
      </c>
      <c r="BH7" s="39">
        <v>725.49</v>
      </c>
      <c r="BI7" s="39">
        <v>752.96</v>
      </c>
      <c r="BJ7" s="39">
        <v>386.97</v>
      </c>
      <c r="BK7" s="39">
        <v>380.58</v>
      </c>
      <c r="BL7" s="39">
        <v>401.79</v>
      </c>
      <c r="BM7" s="39">
        <v>402.99</v>
      </c>
      <c r="BN7" s="39">
        <v>398.98</v>
      </c>
      <c r="BO7" s="39">
        <v>266.61</v>
      </c>
      <c r="BP7" s="39">
        <v>87.68</v>
      </c>
      <c r="BQ7" s="39">
        <v>86.2</v>
      </c>
      <c r="BR7" s="39">
        <v>99.05</v>
      </c>
      <c r="BS7" s="39">
        <v>96.9</v>
      </c>
      <c r="BT7" s="39">
        <v>94.07</v>
      </c>
      <c r="BU7" s="39">
        <v>101.72</v>
      </c>
      <c r="BV7" s="39">
        <v>102.38</v>
      </c>
      <c r="BW7" s="39">
        <v>100.12</v>
      </c>
      <c r="BX7" s="39">
        <v>98.66</v>
      </c>
      <c r="BY7" s="39">
        <v>98.64</v>
      </c>
      <c r="BZ7" s="39">
        <v>103.24</v>
      </c>
      <c r="CA7" s="39">
        <v>248.58</v>
      </c>
      <c r="CB7" s="39">
        <v>253.68</v>
      </c>
      <c r="CC7" s="39">
        <v>220.7</v>
      </c>
      <c r="CD7" s="39">
        <v>226.74</v>
      </c>
      <c r="CE7" s="39">
        <v>232.6</v>
      </c>
      <c r="CF7" s="39">
        <v>168.2</v>
      </c>
      <c r="CG7" s="39">
        <v>168.67</v>
      </c>
      <c r="CH7" s="39">
        <v>174.97</v>
      </c>
      <c r="CI7" s="39">
        <v>178.59</v>
      </c>
      <c r="CJ7" s="39">
        <v>178.92</v>
      </c>
      <c r="CK7" s="39">
        <v>168.38</v>
      </c>
      <c r="CL7" s="39">
        <v>56.92</v>
      </c>
      <c r="CM7" s="39">
        <v>60.83</v>
      </c>
      <c r="CN7" s="39">
        <v>75.349999999999994</v>
      </c>
      <c r="CO7" s="39">
        <v>76.23</v>
      </c>
      <c r="CP7" s="39">
        <v>78.260000000000005</v>
      </c>
      <c r="CQ7" s="39">
        <v>54.77</v>
      </c>
      <c r="CR7" s="39">
        <v>54.92</v>
      </c>
      <c r="CS7" s="39">
        <v>55.63</v>
      </c>
      <c r="CT7" s="39">
        <v>55.03</v>
      </c>
      <c r="CU7" s="39">
        <v>55.14</v>
      </c>
      <c r="CV7" s="39">
        <v>60</v>
      </c>
      <c r="CW7" s="39">
        <v>80.760000000000005</v>
      </c>
      <c r="CX7" s="39">
        <v>78.31</v>
      </c>
      <c r="CY7" s="39">
        <v>77.14</v>
      </c>
      <c r="CZ7" s="39">
        <v>75.88</v>
      </c>
      <c r="DA7" s="39">
        <v>74.72</v>
      </c>
      <c r="DB7" s="39">
        <v>82.89</v>
      </c>
      <c r="DC7" s="39">
        <v>82.66</v>
      </c>
      <c r="DD7" s="39">
        <v>82.04</v>
      </c>
      <c r="DE7" s="39">
        <v>81.900000000000006</v>
      </c>
      <c r="DF7" s="39">
        <v>81.39</v>
      </c>
      <c r="DG7" s="39">
        <v>89.8</v>
      </c>
      <c r="DH7" s="39">
        <v>42.32</v>
      </c>
      <c r="DI7" s="39">
        <v>41.86</v>
      </c>
      <c r="DJ7" s="39">
        <v>40.479999999999997</v>
      </c>
      <c r="DK7" s="39">
        <v>39.01</v>
      </c>
      <c r="DL7" s="39">
        <v>38.9</v>
      </c>
      <c r="DM7" s="39">
        <v>47.46</v>
      </c>
      <c r="DN7" s="39">
        <v>48.49</v>
      </c>
      <c r="DO7" s="39">
        <v>48.05</v>
      </c>
      <c r="DP7" s="39">
        <v>48.87</v>
      </c>
      <c r="DQ7" s="39">
        <v>49.92</v>
      </c>
      <c r="DR7" s="39">
        <v>49.59</v>
      </c>
      <c r="DS7" s="39">
        <v>3.02</v>
      </c>
      <c r="DT7" s="39">
        <v>2.7</v>
      </c>
      <c r="DU7" s="39">
        <v>2.68</v>
      </c>
      <c r="DV7" s="39">
        <v>2.65</v>
      </c>
      <c r="DW7" s="39">
        <v>2.5</v>
      </c>
      <c r="DX7" s="39">
        <v>9.7100000000000009</v>
      </c>
      <c r="DY7" s="39">
        <v>12.79</v>
      </c>
      <c r="DZ7" s="39">
        <v>13.39</v>
      </c>
      <c r="EA7" s="39">
        <v>14.85</v>
      </c>
      <c r="EB7" s="39">
        <v>16.88</v>
      </c>
      <c r="EC7" s="39">
        <v>19.440000000000001</v>
      </c>
      <c r="ED7" s="39">
        <v>0.7</v>
      </c>
      <c r="EE7" s="39">
        <v>1.2</v>
      </c>
      <c r="EF7" s="39">
        <v>0.66</v>
      </c>
      <c r="EG7" s="39">
        <v>1.45</v>
      </c>
      <c r="EH7" s="39">
        <v>1.63</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2021-02-01T08:44:43Z</cp:lastPrinted>
  <dcterms:created xsi:type="dcterms:W3CDTF">2020-12-04T02:02:53Z</dcterms:created>
  <dcterms:modified xsi:type="dcterms:W3CDTF">2021-02-01T08:46:02Z</dcterms:modified>
  <cp:category/>
</cp:coreProperties>
</file>