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8_一関市\一関市\"/>
    </mc:Choice>
  </mc:AlternateContent>
  <workbookProtection workbookAlgorithmName="SHA-512" workbookHashValue="ZKrM06womh6Vz4zKJ2zM5jnHwfA5e1tWKoVWmcebk0Cr8t2xoJ+YD4O/G29R0hjNnzOV414nZFTQ4k5urHO2KQ==" workbookSaltValue="EiABucfVF1Uefelg746pA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P10" i="4"/>
  <c r="B10" i="4"/>
  <c r="AT8" i="4"/>
  <c r="AL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<sst xmlns="http://schemas.openxmlformats.org/spreadsheetml/2006/main" count="247" uniqueCount="120">
  <si>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</si>
  <si>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</si>
  <si>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</si>
  <si>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</si>
  <si>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</si>
  <si>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</si>
  <si>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</si>
  <si>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</si>
  <si>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</si>
  <si>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</si>
  <si>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</si>
  <si>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</si>
  <si>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</si>
  <si>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</si>
  <si>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</si>
  <si>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</si>
  <si>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</si>
  <si>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</si>
  <si>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</si>
  <si>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</si>
  <si>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</si>
  <si>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</si>
  <si>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</si>
  <si>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</si>
  <si>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</si>
  <si>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</si>
  <si>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</si>
  <si>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</si>
  <si>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</si>
  <si>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</si>
  <si>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</si>
  <si>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</si>
  <si>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</si>
  <si>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</si>
  <si>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</si>
  <si>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</si>
  <si>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</si>
  <si>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</si>
  <si>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</si>
  <si>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</si>
  <si>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</si>
  <si>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</si>
  <si>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</si>
  <si>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</si>
  <si>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</si>
  <si>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</si>
  <si>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</si>
  <si>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</si>
  <si>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</si>
  <si>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</si>
  <si>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</si>
  <si>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</si>
  <si>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</si>
  <si>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</si>
  <si>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</si>
  <si>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</si>
  <si>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</si>
  <si>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</si>
  <si>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</si>
  <si>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</si>
  <si>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</si>
  <si>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</si>
  <si>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</si>
  <si>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</si>
  <si>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</si>
  <si>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</si>
  <si>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</si>
  <si>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</si>
  <si>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</si>
  <si>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</si>
  <si>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</si>
  <si>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</si>
  <si>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</si>
  <si>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</si>
  <si>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</si>
  <si>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</si>
  <si>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</si>
  <si>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</si>
  <si>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</si>
  <si>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</si>
  <si>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</si>
  <si>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</si>
  <si>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</si>
  <si>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</si>
  <si>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</si>
  <si>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</si>
  <si>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</si>
  <si>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</si>
  <si>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</si>
  <si>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</si>
  <si>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</si>
  <si>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</si>
  <si>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</si>
  <si>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</si>
  <si>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</si>
  <si>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</si>
  <si>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</si>
  <si>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</si>
  <si>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</si>
  <si>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</si>
  <si>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</si>
  <si>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</si>
  <si>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</si>
  <si>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</si>
  <si>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</si>
  <si>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</si>
  <si>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</si>
  <si>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</si>
  <si>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</si>
  <si>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</si>
  <si>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</si>
  <si>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</si>
  <si>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</si>
  <si>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</si>
  <si>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</si>
  <si>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</si>
  <si>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</si>
  <si>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平成28年度から市町村が設置した浄化槽を、10年経過したものから順次個人へ譲与しており、譲与前に清掃及び修繕を実施しています。</t>
    <phoneticPr fontId="4"/>
  </si>
  <si>
    <t>　浄化槽の個人譲与により市の管理基数が減少し、事業規模が縮小していく中で、各指標を改善することは難しい状況にあります。浄化槽の管理を適切に行いながら、譲与を進めていきます。</t>
    <rPh sb="1" eb="4">
      <t>ジョウカソウ</t>
    </rPh>
    <rPh sb="5" eb="7">
      <t>コジン</t>
    </rPh>
    <rPh sb="12" eb="13">
      <t>シ</t>
    </rPh>
    <rPh sb="59" eb="62">
      <t>ジョウカソウ</t>
    </rPh>
    <phoneticPr fontId="4"/>
  </si>
  <si>
    <t>　平成27年度をもって整備手法を市町村設置型から個人設置型へ転換し、平成28年度からは設置後10年経過した浄化槽から順次個人へ譲与しています。
　譲与により使用料収入、維持管理費ともに減少していますが、譲与の前に浄化槽の清掃及び修繕を実施するため、維持管理費の減少に比べ使用料収入、有収水量の減少が大きいところです。これにより、収益的収支比率・経費回収率は減少傾向、汚水処理原価は増加傾向にあります。
　特に汚水処理原価については、分子となる汚水処理費の大部分を占める企業債の元利償還金の減少に比べ、分母となる有収水量の減少が著しいため、特に悪化している状況にありますが、令和８年度をもってすべての浄化槽譲与が完了し、事業を完了する予定です。</t>
    <rPh sb="84" eb="86">
      <t>イジ</t>
    </rPh>
    <rPh sb="86" eb="89">
      <t>カンリヒ</t>
    </rPh>
    <rPh sb="92" eb="94">
      <t>ゲンショウ</t>
    </rPh>
    <rPh sb="106" eb="109">
      <t>ジョウカソウ</t>
    </rPh>
    <rPh sb="286" eb="288">
      <t>レイワ</t>
    </rPh>
    <rPh sb="289" eb="291">
      <t>ネンド</t>
    </rPh>
    <rPh sb="299" eb="302">
      <t>ジョウカソウ</t>
    </rPh>
    <rPh sb="302" eb="304">
      <t>ジョウヨ</t>
    </rPh>
    <rPh sb="305" eb="307">
      <t>カンリョウ</t>
    </rPh>
    <rPh sb="309" eb="311">
      <t>ジギョウ</t>
    </rPh>
    <rPh sb="312" eb="314">
      <t>カンリョウ</t>
    </rPh>
    <rPh sb="316" eb="31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</si>
</sst>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B-42B2-BFA1-1EF4372BF433}"/>
            </c:ext>
          </c:extLst>
        </c:ser>
        <c:dLbls>
          <c:showLegendKey val="0"/>
          <c:showVal val="0"/>
          <c:showCatName val="0"/>
          <c:showSerName val="0"/>
          <c:showPercent val="0"/>
          <c:showBubbleSize val="0"/>
        </c:dLbls>
        <c:gapWidth val="150"/>
        <c:axId val="495095912"/>
        <c:axId val="49509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9B-42B2-BFA1-1EF4372BF433}"/>
            </c:ext>
          </c:extLst>
        </c:ser>
        <c:dLbls>
          <c:showLegendKey val="0"/>
          <c:showVal val="0"/>
          <c:showCatName val="0"/>
          <c:showSerName val="0"/>
          <c:showPercent val="0"/>
          <c:showBubbleSize val="0"/>
        </c:dLbls>
        <c:marker val="1"/>
        <c:smooth val="0"/>
        <c:axId val="495095912"/>
        <c:axId val="495094736"/>
      </c:lineChart>
      <c:dateAx>
        <c:axId val="495095912"/>
        <c:scaling>
          <c:orientation val="minMax"/>
        </c:scaling>
        <c:delete val="1"/>
        <c:axPos val="b"/>
        <c:numFmt formatCode="&quot;H&quot;yy" sourceLinked="1"/>
        <c:majorTickMark val="none"/>
        <c:minorTickMark val="none"/>
        <c:tickLblPos val="none"/>
        <c:crossAx val="495094736"/>
        <c:crosses val="autoZero"/>
        <c:auto val="1"/>
        <c:lblOffset val="100"/>
        <c:baseTimeUnit val="years"/>
      </c:dateAx>
      <c:valAx>
        <c:axId val="4950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54.72</c:v>
                </c:pt>
                <c:pt idx="1">
                  <c:v>53.56</c:v>
                </c:pt>
                <c:pt idx="2">
                  <c:v>70.95</c:v>
                </c:pt>
                <c:pt idx="3">
                  <c:v>54.3</c:v>
                </c:pt>
                <c:pt idx="4">
                  <c:v>61.31</c:v>
                </c:pt>
              </c:numCache>
            </c:numRef>
          </c:val>
          <c:extLst>
            <c:ext xmlns:c16="http://schemas.microsoft.com/office/drawing/2014/chart" uri="{C3380CC4-5D6E-409C-BE32-E72D297353CC}">
              <c16:uniqueId val="{00000000-3BBA-43C9-A083-8F4D3E10317D}"/>
            </c:ext>
          </c:extLst>
        </c:ser>
        <c:dLbls>
          <c:showLegendKey val="0"/>
          <c:showVal val="0"/>
          <c:showCatName val="0"/>
          <c:showSerName val="0"/>
          <c:showPercent val="0"/>
          <c:showBubbleSize val="0"/>
        </c:dLbls>
        <c:gapWidth val="150"/>
        <c:axId val="495064944"/>
        <c:axId val="4950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3BBA-43C9-A083-8F4D3E10317D}"/>
            </c:ext>
          </c:extLst>
        </c:ser>
        <c:dLbls>
          <c:showLegendKey val="0"/>
          <c:showVal val="0"/>
          <c:showCatName val="0"/>
          <c:showSerName val="0"/>
          <c:showPercent val="0"/>
          <c:showBubbleSize val="0"/>
        </c:dLbls>
        <c:marker val="1"/>
        <c:smooth val="0"/>
        <c:axId val="495064944"/>
        <c:axId val="495070432"/>
      </c:lineChart>
      <c:dateAx>
        <c:axId val="495064944"/>
        <c:scaling>
          <c:orientation val="minMax"/>
        </c:scaling>
        <c:delete val="1"/>
        <c:axPos val="b"/>
        <c:numFmt formatCode="&quot;H&quot;yy" sourceLinked="1"/>
        <c:majorTickMark val="none"/>
        <c:minorTickMark val="none"/>
        <c:tickLblPos val="none"/>
        <c:crossAx val="495070432"/>
        <c:crosses val="autoZero"/>
        <c:auto val="1"/>
        <c:lblOffset val="100"/>
        <c:baseTimeUnit val="years"/>
      </c:dateAx>
      <c:valAx>
        <c:axId val="4950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7D-44A1-A23A-3811384CE6A5}"/>
            </c:ext>
          </c:extLst>
        </c:ser>
        <c:dLbls>
          <c:showLegendKey val="0"/>
          <c:showVal val="0"/>
          <c:showCatName val="0"/>
          <c:showSerName val="0"/>
          <c:showPercent val="0"/>
          <c:showBubbleSize val="0"/>
        </c:dLbls>
        <c:gapWidth val="150"/>
        <c:axId val="495070824"/>
        <c:axId val="49506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B27D-44A1-A23A-3811384CE6A5}"/>
            </c:ext>
          </c:extLst>
        </c:ser>
        <c:dLbls>
          <c:showLegendKey val="0"/>
          <c:showVal val="0"/>
          <c:showCatName val="0"/>
          <c:showSerName val="0"/>
          <c:showPercent val="0"/>
          <c:showBubbleSize val="0"/>
        </c:dLbls>
        <c:marker val="1"/>
        <c:smooth val="0"/>
        <c:axId val="495070824"/>
        <c:axId val="495066512"/>
      </c:lineChart>
      <c:dateAx>
        <c:axId val="495070824"/>
        <c:scaling>
          <c:orientation val="minMax"/>
        </c:scaling>
        <c:delete val="1"/>
        <c:axPos val="b"/>
        <c:numFmt formatCode="&quot;H&quot;yy" sourceLinked="1"/>
        <c:majorTickMark val="none"/>
        <c:minorTickMark val="none"/>
        <c:tickLblPos val="none"/>
        <c:crossAx val="495066512"/>
        <c:crosses val="autoZero"/>
        <c:auto val="1"/>
        <c:lblOffset val="100"/>
        <c:baseTimeUnit val="years"/>
      </c:dateAx>
      <c:valAx>
        <c:axId val="4950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83.34</c:v>
                </c:pt>
                <c:pt idx="1">
                  <c:v>80.260000000000005</c:v>
                </c:pt>
                <c:pt idx="2">
                  <c:v>85.96</c:v>
                </c:pt>
                <c:pt idx="3">
                  <c:v>66.48</c:v>
                </c:pt>
                <c:pt idx="4">
                  <c:v>67.73</c:v>
                </c:pt>
              </c:numCache>
            </c:numRef>
          </c:val>
          <c:extLst>
            <c:ext xmlns:c16="http://schemas.microsoft.com/office/drawing/2014/chart" uri="{C3380CC4-5D6E-409C-BE32-E72D297353CC}">
              <c16:uniqueId val="{00000000-E278-48D0-AC01-8F7A002501A9}"/>
            </c:ext>
          </c:extLst>
        </c:ser>
        <c:dLbls>
          <c:showLegendKey val="0"/>
          <c:showVal val="0"/>
          <c:showCatName val="0"/>
          <c:showSerName val="0"/>
          <c:showPercent val="0"/>
          <c:showBubbleSize val="0"/>
        </c:dLbls>
        <c:gapWidth val="150"/>
        <c:axId val="495095128"/>
        <c:axId val="4950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8-48D0-AC01-8F7A002501A9}"/>
            </c:ext>
          </c:extLst>
        </c:ser>
        <c:dLbls>
          <c:showLegendKey val="0"/>
          <c:showVal val="0"/>
          <c:showCatName val="0"/>
          <c:showSerName val="0"/>
          <c:showPercent val="0"/>
          <c:showBubbleSize val="0"/>
        </c:dLbls>
        <c:marker val="1"/>
        <c:smooth val="0"/>
        <c:axId val="495095128"/>
        <c:axId val="495095520"/>
      </c:lineChart>
      <c:dateAx>
        <c:axId val="495095128"/>
        <c:scaling>
          <c:orientation val="minMax"/>
        </c:scaling>
        <c:delete val="1"/>
        <c:axPos val="b"/>
        <c:numFmt formatCode="&quot;H&quot;yy" sourceLinked="1"/>
        <c:majorTickMark val="none"/>
        <c:minorTickMark val="none"/>
        <c:tickLblPos val="none"/>
        <c:crossAx val="495095520"/>
        <c:crosses val="autoZero"/>
        <c:auto val="1"/>
        <c:lblOffset val="100"/>
        <c:baseTimeUnit val="years"/>
      </c:dateAx>
      <c:valAx>
        <c:axId val="4950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9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29-4038-B3A3-9762D173C238}"/>
            </c:ext>
          </c:extLst>
        </c:ser>
        <c:dLbls>
          <c:showLegendKey val="0"/>
          <c:showVal val="0"/>
          <c:showCatName val="0"/>
          <c:showSerName val="0"/>
          <c:showPercent val="0"/>
          <c:showBubbleSize val="0"/>
        </c:dLbls>
        <c:gapWidth val="150"/>
        <c:axId val="495091992"/>
        <c:axId val="49509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29-4038-B3A3-9762D173C238}"/>
            </c:ext>
          </c:extLst>
        </c:ser>
        <c:dLbls>
          <c:showLegendKey val="0"/>
          <c:showVal val="0"/>
          <c:showCatName val="0"/>
          <c:showSerName val="0"/>
          <c:showPercent val="0"/>
          <c:showBubbleSize val="0"/>
        </c:dLbls>
        <c:marker val="1"/>
        <c:smooth val="0"/>
        <c:axId val="495091992"/>
        <c:axId val="495092776"/>
      </c:lineChart>
      <c:dateAx>
        <c:axId val="495091992"/>
        <c:scaling>
          <c:orientation val="minMax"/>
        </c:scaling>
        <c:delete val="1"/>
        <c:axPos val="b"/>
        <c:numFmt formatCode="&quot;H&quot;yy" sourceLinked="1"/>
        <c:majorTickMark val="none"/>
        <c:minorTickMark val="none"/>
        <c:tickLblPos val="none"/>
        <c:crossAx val="495092776"/>
        <c:crosses val="autoZero"/>
        <c:auto val="1"/>
        <c:lblOffset val="100"/>
        <c:baseTimeUnit val="years"/>
      </c:dateAx>
      <c:valAx>
        <c:axId val="49509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6C-46B1-8894-34C8331C5023}"/>
            </c:ext>
          </c:extLst>
        </c:ser>
        <c:dLbls>
          <c:showLegendKey val="0"/>
          <c:showVal val="0"/>
          <c:showCatName val="0"/>
          <c:showSerName val="0"/>
          <c:showPercent val="0"/>
          <c:showBubbleSize val="0"/>
        </c:dLbls>
        <c:gapWidth val="150"/>
        <c:axId val="495075136"/>
        <c:axId val="495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6C-46B1-8894-34C8331C5023}"/>
            </c:ext>
          </c:extLst>
        </c:ser>
        <c:dLbls>
          <c:showLegendKey val="0"/>
          <c:showVal val="0"/>
          <c:showCatName val="0"/>
          <c:showSerName val="0"/>
          <c:showPercent val="0"/>
          <c:showBubbleSize val="0"/>
        </c:dLbls>
        <c:marker val="1"/>
        <c:smooth val="0"/>
        <c:axId val="495075136"/>
        <c:axId val="495065728"/>
      </c:lineChart>
      <c:dateAx>
        <c:axId val="495075136"/>
        <c:scaling>
          <c:orientation val="minMax"/>
        </c:scaling>
        <c:delete val="1"/>
        <c:axPos val="b"/>
        <c:numFmt formatCode="&quot;H&quot;yy" sourceLinked="1"/>
        <c:majorTickMark val="none"/>
        <c:minorTickMark val="none"/>
        <c:tickLblPos val="none"/>
        <c:crossAx val="495065728"/>
        <c:crosses val="autoZero"/>
        <c:auto val="1"/>
        <c:lblOffset val="100"/>
        <c:baseTimeUnit val="years"/>
      </c:dateAx>
      <c:valAx>
        <c:axId val="495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7-4A7F-9B04-E99DB2718DA7}"/>
            </c:ext>
          </c:extLst>
        </c:ser>
        <c:dLbls>
          <c:showLegendKey val="0"/>
          <c:showVal val="0"/>
          <c:showCatName val="0"/>
          <c:showSerName val="0"/>
          <c:showPercent val="0"/>
          <c:showBubbleSize val="0"/>
        </c:dLbls>
        <c:gapWidth val="150"/>
        <c:axId val="495075528"/>
        <c:axId val="49507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7-4A7F-9B04-E99DB2718DA7}"/>
            </c:ext>
          </c:extLst>
        </c:ser>
        <c:dLbls>
          <c:showLegendKey val="0"/>
          <c:showVal val="0"/>
          <c:showCatName val="0"/>
          <c:showSerName val="0"/>
          <c:showPercent val="0"/>
          <c:showBubbleSize val="0"/>
        </c:dLbls>
        <c:marker val="1"/>
        <c:smooth val="0"/>
        <c:axId val="495075528"/>
        <c:axId val="495073176"/>
      </c:lineChart>
      <c:dateAx>
        <c:axId val="495075528"/>
        <c:scaling>
          <c:orientation val="minMax"/>
        </c:scaling>
        <c:delete val="1"/>
        <c:axPos val="b"/>
        <c:numFmt formatCode="&quot;H&quot;yy" sourceLinked="1"/>
        <c:majorTickMark val="none"/>
        <c:minorTickMark val="none"/>
        <c:tickLblPos val="none"/>
        <c:crossAx val="495073176"/>
        <c:crosses val="autoZero"/>
        <c:auto val="1"/>
        <c:lblOffset val="100"/>
        <c:baseTimeUnit val="years"/>
      </c:dateAx>
      <c:valAx>
        <c:axId val="4950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4-4561-8849-D62577781DC4}"/>
            </c:ext>
          </c:extLst>
        </c:ser>
        <c:dLbls>
          <c:showLegendKey val="0"/>
          <c:showVal val="0"/>
          <c:showCatName val="0"/>
          <c:showSerName val="0"/>
          <c:showPercent val="0"/>
          <c:showBubbleSize val="0"/>
        </c:dLbls>
        <c:gapWidth val="150"/>
        <c:axId val="495068472"/>
        <c:axId val="495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4-4561-8849-D62577781DC4}"/>
            </c:ext>
          </c:extLst>
        </c:ser>
        <c:dLbls>
          <c:showLegendKey val="0"/>
          <c:showVal val="0"/>
          <c:showCatName val="0"/>
          <c:showSerName val="0"/>
          <c:showPercent val="0"/>
          <c:showBubbleSize val="0"/>
        </c:dLbls>
        <c:marker val="1"/>
        <c:smooth val="0"/>
        <c:axId val="495068472"/>
        <c:axId val="495068864"/>
      </c:lineChart>
      <c:dateAx>
        <c:axId val="495068472"/>
        <c:scaling>
          <c:orientation val="minMax"/>
        </c:scaling>
        <c:delete val="1"/>
        <c:axPos val="b"/>
        <c:numFmt formatCode="&quot;H&quot;yy" sourceLinked="1"/>
        <c:majorTickMark val="none"/>
        <c:minorTickMark val="none"/>
        <c:tickLblPos val="none"/>
        <c:crossAx val="495068864"/>
        <c:crosses val="autoZero"/>
        <c:auto val="1"/>
        <c:lblOffset val="100"/>
        <c:baseTimeUnit val="years"/>
      </c:dateAx>
      <c:valAx>
        <c:axId val="495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396.3</c:v>
                </c:pt>
                <c:pt idx="1">
                  <c:v>368.57</c:v>
                </c:pt>
                <c:pt idx="2">
                  <c:v>495.6</c:v>
                </c:pt>
                <c:pt idx="3">
                  <c:v>472.86</c:v>
                </c:pt>
                <c:pt idx="4">
                  <c:v>462.82</c:v>
                </c:pt>
              </c:numCache>
            </c:numRef>
          </c:val>
          <c:extLst>
            <c:ext xmlns:c16="http://schemas.microsoft.com/office/drawing/2014/chart" uri="{C3380CC4-5D6E-409C-BE32-E72D297353CC}">
              <c16:uniqueId val="{00000000-A284-4FF9-AE2C-0DB96DEE1E6F}"/>
            </c:ext>
          </c:extLst>
        </c:ser>
        <c:dLbls>
          <c:showLegendKey val="0"/>
          <c:showVal val="0"/>
          <c:showCatName val="0"/>
          <c:showSerName val="0"/>
          <c:showPercent val="0"/>
          <c:showBubbleSize val="0"/>
        </c:dLbls>
        <c:gapWidth val="150"/>
        <c:axId val="495072000"/>
        <c:axId val="49506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A284-4FF9-AE2C-0DB96DEE1E6F}"/>
            </c:ext>
          </c:extLst>
        </c:ser>
        <c:dLbls>
          <c:showLegendKey val="0"/>
          <c:showVal val="0"/>
          <c:showCatName val="0"/>
          <c:showSerName val="0"/>
          <c:showPercent val="0"/>
          <c:showBubbleSize val="0"/>
        </c:dLbls>
        <c:marker val="1"/>
        <c:smooth val="0"/>
        <c:axId val="495072000"/>
        <c:axId val="495067688"/>
      </c:lineChart>
      <c:dateAx>
        <c:axId val="495072000"/>
        <c:scaling>
          <c:orientation val="minMax"/>
        </c:scaling>
        <c:delete val="1"/>
        <c:axPos val="b"/>
        <c:numFmt formatCode="&quot;H&quot;yy" sourceLinked="1"/>
        <c:majorTickMark val="none"/>
        <c:minorTickMark val="none"/>
        <c:tickLblPos val="none"/>
        <c:crossAx val="495067688"/>
        <c:crosses val="autoZero"/>
        <c:auto val="1"/>
        <c:lblOffset val="100"/>
        <c:baseTimeUnit val="years"/>
      </c:dateAx>
      <c:valAx>
        <c:axId val="49506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76.42</c:v>
                </c:pt>
                <c:pt idx="1">
                  <c:v>74.010000000000005</c:v>
                </c:pt>
                <c:pt idx="2">
                  <c:v>54.76</c:v>
                </c:pt>
                <c:pt idx="3">
                  <c:v>48.3</c:v>
                </c:pt>
                <c:pt idx="4">
                  <c:v>46.16</c:v>
                </c:pt>
              </c:numCache>
            </c:numRef>
          </c:val>
          <c:extLst>
            <c:ext xmlns:c16="http://schemas.microsoft.com/office/drawing/2014/chart" uri="{C3380CC4-5D6E-409C-BE32-E72D297353CC}">
              <c16:uniqueId val="{00000000-760D-49CC-8936-6A3172B16416}"/>
            </c:ext>
          </c:extLst>
        </c:ser>
        <c:dLbls>
          <c:showLegendKey val="0"/>
          <c:showVal val="0"/>
          <c:showCatName val="0"/>
          <c:showSerName val="0"/>
          <c:showPercent val="0"/>
          <c:showBubbleSize val="0"/>
        </c:dLbls>
        <c:gapWidth val="150"/>
        <c:axId val="495075920"/>
        <c:axId val="49507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760D-49CC-8936-6A3172B16416}"/>
            </c:ext>
          </c:extLst>
        </c:ser>
        <c:dLbls>
          <c:showLegendKey val="0"/>
          <c:showVal val="0"/>
          <c:showCatName val="0"/>
          <c:showSerName val="0"/>
          <c:showPercent val="0"/>
          <c:showBubbleSize val="0"/>
        </c:dLbls>
        <c:marker val="1"/>
        <c:smooth val="0"/>
        <c:axId val="495075920"/>
        <c:axId val="495076312"/>
      </c:lineChart>
      <c:dateAx>
        <c:axId val="495075920"/>
        <c:scaling>
          <c:orientation val="minMax"/>
        </c:scaling>
        <c:delete val="1"/>
        <c:axPos val="b"/>
        <c:numFmt formatCode="&quot;H&quot;yy" sourceLinked="1"/>
        <c:majorTickMark val="none"/>
        <c:minorTickMark val="none"/>
        <c:tickLblPos val="none"/>
        <c:crossAx val="495076312"/>
        <c:crosses val="autoZero"/>
        <c:auto val="1"/>
        <c:lblOffset val="100"/>
        <c:baseTimeUnit val="years"/>
      </c:dateAx>
      <c:valAx>
        <c:axId val="4950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7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246.61</c:v>
                </c:pt>
                <c:pt idx="1">
                  <c:v>262.98</c:v>
                </c:pt>
                <c:pt idx="2">
                  <c:v>271.93</c:v>
                </c:pt>
                <c:pt idx="3">
                  <c:v>404.11</c:v>
                </c:pt>
                <c:pt idx="4">
                  <c:v>460.95</c:v>
                </c:pt>
              </c:numCache>
            </c:numRef>
          </c:val>
          <c:extLst>
            <c:ext xmlns:c16="http://schemas.microsoft.com/office/drawing/2014/chart" uri="{C3380CC4-5D6E-409C-BE32-E72D297353CC}">
              <c16:uniqueId val="{00000000-24D0-40CB-9E84-538E022219FF}"/>
            </c:ext>
          </c:extLst>
        </c:ser>
        <c:dLbls>
          <c:showLegendKey val="0"/>
          <c:showVal val="0"/>
          <c:showCatName val="0"/>
          <c:showSerName val="0"/>
          <c:showPercent val="0"/>
          <c:showBubbleSize val="0"/>
        </c:dLbls>
        <c:gapWidth val="150"/>
        <c:axId val="495068080"/>
        <c:axId val="49507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24D0-40CB-9E84-538E022219FF}"/>
            </c:ext>
          </c:extLst>
        </c:ser>
        <c:dLbls>
          <c:showLegendKey val="0"/>
          <c:showVal val="0"/>
          <c:showCatName val="0"/>
          <c:showSerName val="0"/>
          <c:showPercent val="0"/>
          <c:showBubbleSize val="0"/>
        </c:dLbls>
        <c:marker val="1"/>
        <c:smooth val="0"/>
        <c:axId val="495068080"/>
        <c:axId val="495070040"/>
      </c:lineChart>
      <c:dateAx>
        <c:axId val="495068080"/>
        <c:scaling>
          <c:orientation val="minMax"/>
        </c:scaling>
        <c:delete val="1"/>
        <c:axPos val="b"/>
        <c:numFmt formatCode="&quot;H&quot;yy" sourceLinked="1"/>
        <c:majorTickMark val="none"/>
        <c:minorTickMark val="none"/>
        <c:tickLblPos val="none"/>
        <c:crossAx val="495070040"/>
        <c:crosses val="autoZero"/>
        <c:auto val="1"/>
        <c:lblOffset val="100"/>
        <c:baseTimeUnit val="years"/>
      </c:dateAx>
      <c:valAx>
        <c:axId val="49507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B35" sqref="BB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115426</v>
      </c>
      <c r="AM8" s="51"/>
      <c r="AN8" s="51"/>
      <c r="AO8" s="51"/>
      <c r="AP8" s="51"/>
      <c r="AQ8" s="51"/>
      <c r="AR8" s="51"/>
      <c r="AS8" s="51"/>
      <c r="AT8" s="46">
        <f>データ!T6</f>
        <v>1256.42</v>
      </c>
      <c r="AU8" s="46"/>
      <c r="AV8" s="46"/>
      <c r="AW8" s="46"/>
      <c r="AX8" s="46"/>
      <c r="AY8" s="46"/>
      <c r="AZ8" s="46"/>
      <c r="BA8" s="46"/>
      <c r="BB8" s="46">
        <f>データ!U6</f>
        <v>91.87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1.78</v>
      </c>
      <c r="Q10" s="46"/>
      <c r="R10" s="46"/>
      <c r="S10" s="46"/>
      <c r="T10" s="46"/>
      <c r="U10" s="46"/>
      <c r="V10" s="46"/>
      <c r="W10" s="46">
        <f>データ!Q6</f>
        <v>100</v>
      </c>
      <c r="X10" s="46"/>
      <c r="Y10" s="46"/>
      <c r="Z10" s="46"/>
      <c r="AA10" s="46"/>
      <c r="AB10" s="46"/>
      <c r="AC10" s="46"/>
      <c r="AD10" s="51">
        <f>データ!R6</f>
        <v>4554</v>
      </c>
      <c r="AE10" s="51"/>
      <c r="AF10" s="51"/>
      <c r="AG10" s="51"/>
      <c r="AH10" s="51"/>
      <c r="AI10" s="51"/>
      <c r="AJ10" s="51"/>
      <c r="AK10" s="2"/>
      <c r="AL10" s="51">
        <f>データ!V6</f>
        <v>2039</v>
      </c>
      <c r="AM10" s="51"/>
      <c r="AN10" s="51"/>
      <c r="AO10" s="51"/>
      <c r="AP10" s="51"/>
      <c r="AQ10" s="51"/>
      <c r="AR10" s="51"/>
      <c r="AS10" s="51"/>
      <c r="AT10" s="46">
        <f>データ!W6</f>
        <v>403.44</v>
      </c>
      <c r="AU10" s="46"/>
      <c r="AV10" s="46"/>
      <c r="AW10" s="46"/>
      <c r="AX10" s="46"/>
      <c r="AY10" s="46"/>
      <c r="AZ10" s="46"/>
      <c r="BA10" s="46"/>
      <c r="BB10" s="46">
        <f>データ!X6</f>
        <v>5.05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3gjwijWscso7ETbX1rnhzCfgE2iXp3RVvj6BvMbiVUaw8YG0DVxRgQG7UjqWNlYUSBCfUqzQPrqLGCTaemjEPg==" saltValue="HzQQ4NIbAkLBQLU7JYgO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32093</v>
      </c>
      <c r="D6" s="33">
        <f t="shared" si="3"/>
        <v>47</v>
      </c>
      <c r="E6" s="33">
        <f t="shared" si="3"/>
        <v>18</v>
      </c>
      <c r="F6" s="33">
        <f t="shared" si="3"/>
        <v>0</v>
      </c>
      <c r="G6" s="33">
        <f t="shared" si="3"/>
        <v>0</v>
      </c>
      <c r="H6" s="33" t="str">
        <f t="shared" si="3"/>
        <v>岩手県　一関市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1.78</v>
      </c>
      <c r="Q6" s="34">
        <f t="shared" si="3"/>
        <v>100</v>
      </c>
      <c r="R6" s="34">
        <f t="shared" si="3"/>
        <v>4554</v>
      </c>
      <c r="S6" s="34">
        <f t="shared" si="3"/>
        <v>115426</v>
      </c>
      <c r="T6" s="34">
        <f t="shared" si="3"/>
        <v>1256.42</v>
      </c>
      <c r="U6" s="34">
        <f t="shared" si="3"/>
        <v>91.87</v>
      </c>
      <c r="V6" s="34">
        <f t="shared" si="3"/>
        <v>2039</v>
      </c>
      <c r="W6" s="34">
        <f t="shared" si="3"/>
        <v>403.44</v>
      </c>
      <c r="X6" s="34">
        <f t="shared" si="3"/>
        <v>5.05</v>
      </c>
      <c r="Y6" s="35">
        <f>IF(Y7="",NA(),Y7)</f>
        <v>83.34</v>
      </c>
      <c r="Z6" s="35">
        <f t="shared" ref="Z6:AH6" si="4">IF(Z7="",NA(),Z7)</f>
        <v>80.260000000000005</v>
      </c>
      <c r="AA6" s="35">
        <f t="shared" si="4"/>
        <v>85.96</v>
      </c>
      <c r="AB6" s="35">
        <f t="shared" si="4"/>
        <v>66.48</v>
      </c>
      <c r="AC6" s="35">
        <f t="shared" si="4"/>
        <v>67.73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396.3</v>
      </c>
      <c r="BG6" s="35">
        <f t="shared" ref="BG6:BO6" si="7">IF(BG7="",NA(),BG7)</f>
        <v>368.57</v>
      </c>
      <c r="BH6" s="35">
        <f t="shared" si="7"/>
        <v>495.6</v>
      </c>
      <c r="BI6" s="35">
        <f t="shared" si="7"/>
        <v>472.86</v>
      </c>
      <c r="BJ6" s="35">
        <f t="shared" si="7"/>
        <v>462.82</v>
      </c>
      <c r="BK6" s="35">
        <f t="shared" si="7"/>
        <v>392.19</v>
      </c>
      <c r="BL6" s="35">
        <f t="shared" si="7"/>
        <v>413.5</v>
      </c>
      <c r="BM6" s="35">
        <f t="shared" si="7"/>
        <v>244.85</v>
      </c>
      <c r="BN6" s="35">
        <f t="shared" si="7"/>
        <v>296.89</v>
      </c>
      <c r="BO6" s="35">
        <f t="shared" si="7"/>
        <v>270.57</v>
      </c>
      <c r="BP6" s="34" t="str">
        <f>IF(BP7="","",IF(BP7="-","【-】","【"&amp;SUBSTITUTE(TEXT(BP7,"#,##0.00"),"-","△")&amp;"】"))</f>
        <v>【307.23】</v>
      </c>
      <c r="BQ6" s="35">
        <f>IF(BQ7="",NA(),BQ7)</f>
        <v>76.42</v>
      </c>
      <c r="BR6" s="35">
        <f t="shared" ref="BR6:BZ6" si="8">IF(BR7="",NA(),BR7)</f>
        <v>74.010000000000005</v>
      </c>
      <c r="BS6" s="35">
        <f t="shared" si="8"/>
        <v>54.76</v>
      </c>
      <c r="BT6" s="35">
        <f t="shared" si="8"/>
        <v>48.3</v>
      </c>
      <c r="BU6" s="35">
        <f t="shared" si="8"/>
        <v>46.16</v>
      </c>
      <c r="BV6" s="35">
        <f t="shared" si="8"/>
        <v>57.03</v>
      </c>
      <c r="BW6" s="35">
        <f t="shared" si="8"/>
        <v>55.84</v>
      </c>
      <c r="BX6" s="35">
        <f t="shared" si="8"/>
        <v>64.78</v>
      </c>
      <c r="BY6" s="35">
        <f t="shared" si="8"/>
        <v>63.06</v>
      </c>
      <c r="BZ6" s="35">
        <f t="shared" si="8"/>
        <v>62.5</v>
      </c>
      <c r="CA6" s="34" t="str">
        <f>IF(CA7="","",IF(CA7="-","【-】","【"&amp;SUBSTITUTE(TEXT(CA7,"#,##0.00"),"-","△")&amp;"】"))</f>
        <v>【59.98】</v>
      </c>
      <c r="CB6" s="35">
        <f>IF(CB7="",NA(),CB7)</f>
        <v>246.61</v>
      </c>
      <c r="CC6" s="35">
        <f t="shared" ref="CC6:CK6" si="9">IF(CC7="",NA(),CC7)</f>
        <v>262.98</v>
      </c>
      <c r="CD6" s="35">
        <f t="shared" si="9"/>
        <v>271.93</v>
      </c>
      <c r="CE6" s="35">
        <f t="shared" si="9"/>
        <v>404.11</v>
      </c>
      <c r="CF6" s="35">
        <f t="shared" si="9"/>
        <v>460.95</v>
      </c>
      <c r="CG6" s="35">
        <f t="shared" si="9"/>
        <v>283.73</v>
      </c>
      <c r="CH6" s="35">
        <f t="shared" si="9"/>
        <v>287.57</v>
      </c>
      <c r="CI6" s="35">
        <f t="shared" si="9"/>
        <v>250.21</v>
      </c>
      <c r="CJ6" s="35">
        <f t="shared" si="9"/>
        <v>264.77</v>
      </c>
      <c r="CK6" s="35">
        <f t="shared" si="9"/>
        <v>269.33</v>
      </c>
      <c r="CL6" s="34" t="str">
        <f>IF(CL7="","",IF(CL7="-","【-】","【"&amp;SUBSTITUTE(TEXT(CL7,"#,##0.00"),"-","△")&amp;"】"))</f>
        <v>【272.98】</v>
      </c>
      <c r="CM6" s="35">
        <f>IF(CM7="",NA(),CM7)</f>
        <v>54.72</v>
      </c>
      <c r="CN6" s="35">
        <f t="shared" ref="CN6:CV6" si="10">IF(CN7="",NA(),CN7)</f>
        <v>53.56</v>
      </c>
      <c r="CO6" s="35">
        <f t="shared" si="10"/>
        <v>70.95</v>
      </c>
      <c r="CP6" s="35">
        <f t="shared" si="10"/>
        <v>54.3</v>
      </c>
      <c r="CQ6" s="35">
        <f t="shared" si="10"/>
        <v>61.31</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32093</v>
      </c>
      <c r="D7" s="37">
        <v>47</v>
      </c>
      <c r="E7" s="37">
        <v>18</v>
      </c>
      <c r="F7" s="37">
        <v>0</v>
      </c>
      <c r="G7" s="37">
        <v>0</v>
      </c>
      <c r="H7" s="37" t="s">
        <v>98</v>
      </c>
      <c r="I7" s="37" t="s">
        <v>99</v>
      </c>
      <c r="J7" s="37" t="s">
        <v>100</v>
      </c>
      <c r="K7" s="37" t="s">
        <v>101</v>
      </c>
      <c r="L7" s="37" t="s">
        <v>102</v>
      </c>
      <c r="M7" s="37" t="s">
        <v>103</v>
      </c>
      <c r="N7" s="38" t="s">
        <v>104</v>
      </c>
      <c r="O7" s="38" t="s">
        <v>105</v>
      </c>
      <c r="P7" s="38">
        <v>1.78</v>
      </c>
      <c r="Q7" s="38">
        <v>100</v>
      </c>
      <c r="R7" s="38">
        <v>4554</v>
      </c>
      <c r="S7" s="38">
        <v>115426</v>
      </c>
      <c r="T7" s="38">
        <v>1256.42</v>
      </c>
      <c r="U7" s="38">
        <v>91.87</v>
      </c>
      <c r="V7" s="38">
        <v>2039</v>
      </c>
      <c r="W7" s="38">
        <v>403.44</v>
      </c>
      <c r="X7" s="38">
        <v>5.05</v>
      </c>
      <c r="Y7" s="38">
        <v>83.34</v>
      </c>
      <c r="Z7" s="38">
        <v>80.260000000000005</v>
      </c>
      <c r="AA7" s="38">
        <v>85.96</v>
      </c>
      <c r="AB7" s="38">
        <v>66.48</v>
      </c>
      <c r="AC7" s="38">
        <v>67.73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396.3</v>
      </c>
      <c r="BG7" s="38">
        <v>368.57</v>
      </c>
      <c r="BH7" s="38">
        <v>495.6</v>
      </c>
      <c r="BI7" s="38">
        <v>472.86</v>
      </c>
      <c r="BJ7" s="38">
        <v>462.82</v>
      </c>
      <c r="BK7" s="38">
        <v>392.19</v>
      </c>
      <c r="BL7" s="38">
        <v>413.5</v>
      </c>
      <c r="BM7" s="38">
        <v>244.85</v>
      </c>
      <c r="BN7" s="38">
        <v>296.89</v>
      </c>
      <c r="BO7" s="38">
        <v>270.57</v>
      </c>
      <c r="BP7" s="38">
        <v>307.23</v>
      </c>
      <c r="BQ7" s="38">
        <v>76.42</v>
      </c>
      <c r="BR7" s="38">
        <v>74.010000000000005</v>
      </c>
      <c r="BS7" s="38">
        <v>54.76</v>
      </c>
      <c r="BT7" s="38">
        <v>48.3</v>
      </c>
      <c r="BU7" s="38">
        <v>46.16</v>
      </c>
      <c r="BV7" s="38">
        <v>57.03</v>
      </c>
      <c r="BW7" s="38">
        <v>55.84</v>
      </c>
      <c r="BX7" s="38">
        <v>64.78</v>
      </c>
      <c r="BY7" s="38">
        <v>63.06</v>
      </c>
      <c r="BZ7" s="38">
        <v>62.5</v>
      </c>
      <c r="CA7" s="38">
        <v>59.98</v>
      </c>
      <c r="CB7" s="38">
        <v>246.61</v>
      </c>
      <c r="CC7" s="38">
        <v>262.98</v>
      </c>
      <c r="CD7" s="38">
        <v>271.93</v>
      </c>
      <c r="CE7" s="38">
        <v>404.11</v>
      </c>
      <c r="CF7" s="38">
        <v>460.95</v>
      </c>
      <c r="CG7" s="38">
        <v>283.73</v>
      </c>
      <c r="CH7" s="38">
        <v>287.57</v>
      </c>
      <c r="CI7" s="38">
        <v>250.21</v>
      </c>
      <c r="CJ7" s="38">
        <v>264.77</v>
      </c>
      <c r="CK7" s="38">
        <v>269.33</v>
      </c>
      <c r="CL7" s="38">
        <v>272.98</v>
      </c>
      <c r="CM7" s="38">
        <v>54.72</v>
      </c>
      <c r="CN7" s="38">
        <v>53.56</v>
      </c>
      <c r="CO7" s="38">
        <v>70.95</v>
      </c>
      <c r="CP7" s="38">
        <v>54.3</v>
      </c>
      <c r="CQ7" s="38">
        <v>61.31</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2021-01-29T02:13:44Z</cp:lastPrinted>
  <dcterms:created xsi:type="dcterms:W3CDTF">2020-12-04T03:15:11Z</dcterms:created>
  <dcterms:modified xsi:type="dcterms:W3CDTF">2021-01-29T02:13:46Z</dcterms:modified>
  <cp:category/>
</cp:coreProperties>
</file>