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y.ichinoseki.iwate.jp\FileShare\R02\部課共有\市長部局\総務部\財政課\02_財政係\7 公営企業関係\R02\20210112【岩手県市町村課】公営企業に係る経営比較分析表（令和元年度）の分析等について\03_県へ回答\"/>
    </mc:Choice>
  </mc:AlternateContent>
  <workbookProtection workbookAlgorithmName="SHA-512" workbookHashValue="ja+qhfoJ9KkHETIRedsCx3kfwfHFox0GdC9KUH8UUpEM8cyPgXqVezcq7JLosvDIPsYNa45LIpT31qnCoa2P1Q==" workbookSaltValue="UwsNgGDB9qO9locR53dLDw==" workbookSpinCount="100000" lockStructure="1"/>
  <bookViews>
    <workbookView xWindow="0" yWindow="0" windowWidth="28800" windowHeight="1191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<sst xmlns="http://schemas.openxmlformats.org/spreadsheetml/2006/main" count="236" uniqueCount="118">
  <si>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</si>
  <si>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</si>
  <si>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</si>
  <si>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</si>
  <si>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</si>
  <si>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</si>
  <si>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</si>
  <si>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</si>
  <si>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</si>
  <si>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</si>
  <si>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</si>
  <si>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</si>
  <si>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</si>
  <si>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</si>
  <si>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</si>
  <si>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</si>
  <si>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</si>
  <si>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</si>
  <si>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</si>
  <si>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</si>
  <si>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</si>
  <si>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</si>
  <si>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</si>
  <si>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</si>
  <si>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</si>
  <si>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</si>
  <si>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</si>
  <si>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</si>
  <si>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</si>
  <si>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</si>
  <si>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</si>
  <si>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</si>
  <si>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</si>
  <si>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</si>
  <si>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</si>
  <si>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</si>
  <si>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</si>
  <si>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</si>
  <si>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</si>
  <si>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</si>
  <si>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</si>
  <si>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</si>
  <si>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</si>
  <si>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</si>
  <si>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</si>
  <si>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</si>
  <si>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</si>
  <si>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</si>
  <si>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</si>
  <si>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</si>
  <si>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</si>
  <si>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</si>
  <si>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</si>
  <si>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</si>
  <si>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</si>
  <si>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</si>
  <si>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</si>
  <si>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</si>
  <si>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</si>
  <si>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</si>
  <si>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</si>
  <si>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</si>
  <si>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</si>
  <si>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</si>
  <si>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</si>
  <si>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</si>
  <si>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</si>
  <si>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</si>
  <si>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</si>
  <si>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</si>
  <si>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</si>
  <si>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</si>
  <si>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</si>
  <si>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</si>
  <si>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</si>
  <si>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</si>
  <si>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</si>
  <si>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</si>
  <si>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</si>
  <si>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</si>
  <si>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</si>
  <si>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</si>
  <si>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</si>
  <si>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</si>
  <si>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</si>
  <si>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</si>
  <si>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</si>
  <si>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</si>
  <si>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</si>
  <si>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</si>
  <si>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</si>
  <si>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</si>
  <si>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</si>
  <si>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</si>
  <si>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</si>
  <si>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</si>
  <si>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</si>
  <si>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一関市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</si>
  <si>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</si>
  <si>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</si>
  <si>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</si>
  <si>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</si>
  <si>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</si>
  <si>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</si>
  <si>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</si>
  <si>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</si>
  <si>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</si>
  <si>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</si>
  <si>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</si>
  <si>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</si>
  <si>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</si>
  <si>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</si>
  <si>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</si>
  <si>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</si>
  <si>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</si>
  <si>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令和元年度末で25年が経過しており、今後、管渠の老朽化が進むことが想定されることから、平成28年度に策定した一関市下水道ストックマネジメント計画に基づき、計画的に管渠の点検・調査・改築を行うなど、予防保全型の取組を進めていきます。</t>
    <rPh sb="7" eb="9">
      <t>レイワ</t>
    </rPh>
    <rPh sb="9" eb="11">
      <t>ガンネン</t>
    </rPh>
    <rPh sb="11" eb="12">
      <t>ド</t>
    </rPh>
    <rPh sb="12" eb="13">
      <t>マツ</t>
    </rPh>
    <phoneticPr fontId="4"/>
  </si>
  <si>
    <t>　持続的で健全な汚水処理事業の経営のため、中長期的な財政見通しを基に、効率的で安定した汚水処理事業の経営に向け、下記の取組を進めます。
① 企業会計移行後の経営状況の見える化を図るため、決算状況を踏まえた経営戦略の見直し
② 将来的な経営を見通した施設の統廃合、組織体制や使用料の見直し</t>
    <phoneticPr fontId="4"/>
  </si>
  <si>
    <t>　平成27年度に整備が完了し、現在は処理場等の長寿命化対策を含めた維持・管理を中心に実施しています。
　令和2年度から公共下水道事業、特定環境保全公共下水道事業及び農業集落排水事業に地方公営企業法を全部適用したことにより、令和元年度は3/31をもって打切決算を行ったため、各種指標が例年と異なる数値を示しています。
　収益的収支比率・経費回収率は、昨年度に比べ大幅な減となりましたが、これは、打切決算に伴い下水道使用料の一部が未収金となり、総収益が減少したためです。
　水洗化率は概ね上昇傾向にありますが、人口減少による使用料収入の減や、施設の老朽化に伴う更新改修費用の増大等により、経営環境が一層厳しくなることが想定されることから、長期的な視点に立った計画的な経営基盤の強化が必要となっています。</t>
    <rPh sb="80" eb="81">
      <t>オヨ</t>
    </rPh>
    <rPh sb="82" eb="84">
      <t>ノウギョウ</t>
    </rPh>
    <rPh sb="84" eb="86">
      <t>シュウラク</t>
    </rPh>
    <rPh sb="86" eb="88">
      <t>ハイスイ</t>
    </rPh>
    <rPh sb="88" eb="90">
      <t>ジギョウ</t>
    </rPh>
    <rPh sb="159" eb="162">
      <t>シュウエキテキ</t>
    </rPh>
    <rPh sb="162" eb="164">
      <t>シュウシ</t>
    </rPh>
    <rPh sb="164" eb="166">
      <t>ヒリツ</t>
    </rPh>
    <rPh sb="180" eb="182">
      <t>オオハバ</t>
    </rPh>
    <rPh sb="203" eb="206">
      <t>ゲスイドウ</t>
    </rPh>
    <rPh sb="206" eb="209">
      <t>シヨウリョウ</t>
    </rPh>
    <rPh sb="213" eb="216">
      <t>ミシュウキン</t>
    </rPh>
    <rPh sb="220" eb="223">
      <t>ソウシュウエキ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</si>
</sst>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3B-49EB-A265-2D892C117089}"/>
            </c:ext>
          </c:extLst>
        </c:ser>
        <c:dLbls>
          <c:showLegendKey val="0"/>
          <c:showVal val="0"/>
          <c:showCatName val="0"/>
          <c:showSerName val="0"/>
          <c:showPercent val="0"/>
          <c:showBubbleSize val="0"/>
        </c:dLbls>
        <c:gapWidth val="150"/>
        <c:axId val="444751992"/>
        <c:axId val="44475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603B-49EB-A265-2D892C117089}"/>
            </c:ext>
          </c:extLst>
        </c:ser>
        <c:dLbls>
          <c:showLegendKey val="0"/>
          <c:showVal val="0"/>
          <c:showCatName val="0"/>
          <c:showSerName val="0"/>
          <c:showPercent val="0"/>
          <c:showBubbleSize val="0"/>
        </c:dLbls>
        <c:marker val="1"/>
        <c:smooth val="0"/>
        <c:axId val="444751992"/>
        <c:axId val="444752776"/>
      </c:lineChart>
      <c:dateAx>
        <c:axId val="444751992"/>
        <c:scaling>
          <c:orientation val="minMax"/>
        </c:scaling>
        <c:delete val="1"/>
        <c:axPos val="b"/>
        <c:numFmt formatCode="&quot;H&quot;yy" sourceLinked="1"/>
        <c:majorTickMark val="none"/>
        <c:minorTickMark val="none"/>
        <c:tickLblPos val="none"/>
        <c:crossAx val="444752776"/>
        <c:crosses val="autoZero"/>
        <c:auto val="1"/>
        <c:lblOffset val="100"/>
        <c:baseTimeUnit val="years"/>
      </c:dateAx>
      <c:valAx>
        <c:axId val="44475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75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34.130000000000003</c:v>
                </c:pt>
                <c:pt idx="1">
                  <c:v>44.03</c:v>
                </c:pt>
                <c:pt idx="2">
                  <c:v>43.94</c:v>
                </c:pt>
                <c:pt idx="3">
                  <c:v>35.4</c:v>
                </c:pt>
                <c:pt idx="4">
                  <c:v>34.07</c:v>
                </c:pt>
              </c:numCache>
            </c:numRef>
          </c:val>
          <c:extLst xmlns:c16r2="http://schemas.microsoft.com/office/drawing/2015/06/chart">
            <c:ext xmlns:c16="http://schemas.microsoft.com/office/drawing/2014/chart" uri="{C3380CC4-5D6E-409C-BE32-E72D297353CC}">
              <c16:uniqueId val="{00000000-D468-4D28-93D2-DF1C683D4E85}"/>
            </c:ext>
          </c:extLst>
        </c:ser>
        <c:dLbls>
          <c:showLegendKey val="0"/>
          <c:showVal val="0"/>
          <c:showCatName val="0"/>
          <c:showSerName val="0"/>
          <c:showPercent val="0"/>
          <c:showBubbleSize val="0"/>
        </c:dLbls>
        <c:gapWidth val="150"/>
        <c:axId val="444749640"/>
        <c:axId val="44475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D468-4D28-93D2-DF1C683D4E85}"/>
            </c:ext>
          </c:extLst>
        </c:ser>
        <c:dLbls>
          <c:showLegendKey val="0"/>
          <c:showVal val="0"/>
          <c:showCatName val="0"/>
          <c:showSerName val="0"/>
          <c:showPercent val="0"/>
          <c:showBubbleSize val="0"/>
        </c:dLbls>
        <c:marker val="1"/>
        <c:smooth val="0"/>
        <c:axId val="444749640"/>
        <c:axId val="444751600"/>
      </c:lineChart>
      <c:dateAx>
        <c:axId val="444749640"/>
        <c:scaling>
          <c:orientation val="minMax"/>
        </c:scaling>
        <c:delete val="1"/>
        <c:axPos val="b"/>
        <c:numFmt formatCode="&quot;H&quot;yy" sourceLinked="1"/>
        <c:majorTickMark val="none"/>
        <c:minorTickMark val="none"/>
        <c:tickLblPos val="none"/>
        <c:crossAx val="444751600"/>
        <c:crosses val="autoZero"/>
        <c:auto val="1"/>
        <c:lblOffset val="100"/>
        <c:baseTimeUnit val="years"/>
      </c:dateAx>
      <c:valAx>
        <c:axId val="44475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74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70.92</c:v>
                </c:pt>
                <c:pt idx="1">
                  <c:v>73.22</c:v>
                </c:pt>
                <c:pt idx="2">
                  <c:v>74.12</c:v>
                </c:pt>
                <c:pt idx="3">
                  <c:v>75.05</c:v>
                </c:pt>
                <c:pt idx="4">
                  <c:v>77.760000000000005</c:v>
                </c:pt>
              </c:numCache>
            </c:numRef>
          </c:val>
          <c:extLst xmlns:c16r2="http://schemas.microsoft.com/office/drawing/2015/06/chart">
            <c:ext xmlns:c16="http://schemas.microsoft.com/office/drawing/2014/chart" uri="{C3380CC4-5D6E-409C-BE32-E72D297353CC}">
              <c16:uniqueId val="{00000000-F0BD-4839-B8D9-6549FBB827B5}"/>
            </c:ext>
          </c:extLst>
        </c:ser>
        <c:dLbls>
          <c:showLegendKey val="0"/>
          <c:showVal val="0"/>
          <c:showCatName val="0"/>
          <c:showSerName val="0"/>
          <c:showPercent val="0"/>
          <c:showBubbleSize val="0"/>
        </c:dLbls>
        <c:gapWidth val="150"/>
        <c:axId val="445919760"/>
        <c:axId val="44592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F0BD-4839-B8D9-6549FBB827B5}"/>
            </c:ext>
          </c:extLst>
        </c:ser>
        <c:dLbls>
          <c:showLegendKey val="0"/>
          <c:showVal val="0"/>
          <c:showCatName val="0"/>
          <c:showSerName val="0"/>
          <c:showPercent val="0"/>
          <c:showBubbleSize val="0"/>
        </c:dLbls>
        <c:marker val="1"/>
        <c:smooth val="0"/>
        <c:axId val="445919760"/>
        <c:axId val="445920152"/>
      </c:lineChart>
      <c:dateAx>
        <c:axId val="445919760"/>
        <c:scaling>
          <c:orientation val="minMax"/>
        </c:scaling>
        <c:delete val="1"/>
        <c:axPos val="b"/>
        <c:numFmt formatCode="&quot;H&quot;yy" sourceLinked="1"/>
        <c:majorTickMark val="none"/>
        <c:minorTickMark val="none"/>
        <c:tickLblPos val="none"/>
        <c:crossAx val="445920152"/>
        <c:crosses val="autoZero"/>
        <c:auto val="1"/>
        <c:lblOffset val="100"/>
        <c:baseTimeUnit val="years"/>
      </c:dateAx>
      <c:valAx>
        <c:axId val="44592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91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88.36</c:v>
                </c:pt>
                <c:pt idx="1">
                  <c:v>85.14</c:v>
                </c:pt>
                <c:pt idx="2">
                  <c:v>91.95</c:v>
                </c:pt>
                <c:pt idx="3">
                  <c:v>91.81</c:v>
                </c:pt>
                <c:pt idx="4">
                  <c:v>86.3</c:v>
                </c:pt>
              </c:numCache>
            </c:numRef>
          </c:val>
          <c:extLst xmlns:c16r2="http://schemas.microsoft.com/office/drawing/2015/06/chart">
            <c:ext xmlns:c16="http://schemas.microsoft.com/office/drawing/2014/chart" uri="{C3380CC4-5D6E-409C-BE32-E72D297353CC}">
              <c16:uniqueId val="{00000000-7A88-4783-8FAE-4F85D02BB34D}"/>
            </c:ext>
          </c:extLst>
        </c:ser>
        <c:dLbls>
          <c:showLegendKey val="0"/>
          <c:showVal val="0"/>
          <c:showCatName val="0"/>
          <c:showSerName val="0"/>
          <c:showPercent val="0"/>
          <c:showBubbleSize val="0"/>
        </c:dLbls>
        <c:gapWidth val="150"/>
        <c:axId val="444747680"/>
        <c:axId val="44474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88-4783-8FAE-4F85D02BB34D}"/>
            </c:ext>
          </c:extLst>
        </c:ser>
        <c:dLbls>
          <c:showLegendKey val="0"/>
          <c:showVal val="0"/>
          <c:showCatName val="0"/>
          <c:showSerName val="0"/>
          <c:showPercent val="0"/>
          <c:showBubbleSize val="0"/>
        </c:dLbls>
        <c:marker val="1"/>
        <c:smooth val="0"/>
        <c:axId val="444747680"/>
        <c:axId val="444747288"/>
      </c:lineChart>
      <c:dateAx>
        <c:axId val="444747680"/>
        <c:scaling>
          <c:orientation val="minMax"/>
        </c:scaling>
        <c:delete val="1"/>
        <c:axPos val="b"/>
        <c:numFmt formatCode="&quot;H&quot;yy" sourceLinked="1"/>
        <c:majorTickMark val="none"/>
        <c:minorTickMark val="none"/>
        <c:tickLblPos val="none"/>
        <c:crossAx val="444747288"/>
        <c:crosses val="autoZero"/>
        <c:auto val="1"/>
        <c:lblOffset val="100"/>
        <c:baseTimeUnit val="years"/>
      </c:dateAx>
      <c:valAx>
        <c:axId val="44474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7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49-45B4-9A50-F79423A92BFA}"/>
            </c:ext>
          </c:extLst>
        </c:ser>
        <c:dLbls>
          <c:showLegendKey val="0"/>
          <c:showVal val="0"/>
          <c:showCatName val="0"/>
          <c:showSerName val="0"/>
          <c:showPercent val="0"/>
          <c:showBubbleSize val="0"/>
        </c:dLbls>
        <c:gapWidth val="150"/>
        <c:axId val="444746112"/>
        <c:axId val="44475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49-45B4-9A50-F79423A92BFA}"/>
            </c:ext>
          </c:extLst>
        </c:ser>
        <c:dLbls>
          <c:showLegendKey val="0"/>
          <c:showVal val="0"/>
          <c:showCatName val="0"/>
          <c:showSerName val="0"/>
          <c:showPercent val="0"/>
          <c:showBubbleSize val="0"/>
        </c:dLbls>
        <c:marker val="1"/>
        <c:smooth val="0"/>
        <c:axId val="444746112"/>
        <c:axId val="444753560"/>
      </c:lineChart>
      <c:dateAx>
        <c:axId val="444746112"/>
        <c:scaling>
          <c:orientation val="minMax"/>
        </c:scaling>
        <c:delete val="1"/>
        <c:axPos val="b"/>
        <c:numFmt formatCode="&quot;H&quot;yy" sourceLinked="1"/>
        <c:majorTickMark val="none"/>
        <c:minorTickMark val="none"/>
        <c:tickLblPos val="none"/>
        <c:crossAx val="444753560"/>
        <c:crosses val="autoZero"/>
        <c:auto val="1"/>
        <c:lblOffset val="100"/>
        <c:baseTimeUnit val="years"/>
      </c:dateAx>
      <c:valAx>
        <c:axId val="44475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7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25-41EB-AEED-B985367158A3}"/>
            </c:ext>
          </c:extLst>
        </c:ser>
        <c:dLbls>
          <c:showLegendKey val="0"/>
          <c:showVal val="0"/>
          <c:showCatName val="0"/>
          <c:showSerName val="0"/>
          <c:showPercent val="0"/>
          <c:showBubbleSize val="0"/>
        </c:dLbls>
        <c:gapWidth val="150"/>
        <c:axId val="444750032"/>
        <c:axId val="4447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25-41EB-AEED-B985367158A3}"/>
            </c:ext>
          </c:extLst>
        </c:ser>
        <c:dLbls>
          <c:showLegendKey val="0"/>
          <c:showVal val="0"/>
          <c:showCatName val="0"/>
          <c:showSerName val="0"/>
          <c:showPercent val="0"/>
          <c:showBubbleSize val="0"/>
        </c:dLbls>
        <c:marker val="1"/>
        <c:smooth val="0"/>
        <c:axId val="444750032"/>
        <c:axId val="444749248"/>
      </c:lineChart>
      <c:dateAx>
        <c:axId val="444750032"/>
        <c:scaling>
          <c:orientation val="minMax"/>
        </c:scaling>
        <c:delete val="1"/>
        <c:axPos val="b"/>
        <c:numFmt formatCode="&quot;H&quot;yy" sourceLinked="1"/>
        <c:majorTickMark val="none"/>
        <c:minorTickMark val="none"/>
        <c:tickLblPos val="none"/>
        <c:crossAx val="444749248"/>
        <c:crosses val="autoZero"/>
        <c:auto val="1"/>
        <c:lblOffset val="100"/>
        <c:baseTimeUnit val="years"/>
      </c:dateAx>
      <c:valAx>
        <c:axId val="4447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75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28-4A17-970E-BB2E55E09833}"/>
            </c:ext>
          </c:extLst>
        </c:ser>
        <c:dLbls>
          <c:showLegendKey val="0"/>
          <c:showVal val="0"/>
          <c:showCatName val="0"/>
          <c:showSerName val="0"/>
          <c:showPercent val="0"/>
          <c:showBubbleSize val="0"/>
        </c:dLbls>
        <c:gapWidth val="150"/>
        <c:axId val="445560464"/>
        <c:axId val="44556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28-4A17-970E-BB2E55E09833}"/>
            </c:ext>
          </c:extLst>
        </c:ser>
        <c:dLbls>
          <c:showLegendKey val="0"/>
          <c:showVal val="0"/>
          <c:showCatName val="0"/>
          <c:showSerName val="0"/>
          <c:showPercent val="0"/>
          <c:showBubbleSize val="0"/>
        </c:dLbls>
        <c:marker val="1"/>
        <c:smooth val="0"/>
        <c:axId val="445560464"/>
        <c:axId val="445562032"/>
      </c:lineChart>
      <c:dateAx>
        <c:axId val="445560464"/>
        <c:scaling>
          <c:orientation val="minMax"/>
        </c:scaling>
        <c:delete val="1"/>
        <c:axPos val="b"/>
        <c:numFmt formatCode="&quot;H&quot;yy" sourceLinked="1"/>
        <c:majorTickMark val="none"/>
        <c:minorTickMark val="none"/>
        <c:tickLblPos val="none"/>
        <c:crossAx val="445562032"/>
        <c:crosses val="autoZero"/>
        <c:auto val="1"/>
        <c:lblOffset val="100"/>
        <c:baseTimeUnit val="years"/>
      </c:dateAx>
      <c:valAx>
        <c:axId val="44556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56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C1-47BB-8BA2-85ACADB26339}"/>
            </c:ext>
          </c:extLst>
        </c:ser>
        <c:dLbls>
          <c:showLegendKey val="0"/>
          <c:showVal val="0"/>
          <c:showCatName val="0"/>
          <c:showSerName val="0"/>
          <c:showPercent val="0"/>
          <c:showBubbleSize val="0"/>
        </c:dLbls>
        <c:gapWidth val="150"/>
        <c:axId val="445559680"/>
        <c:axId val="44555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C1-47BB-8BA2-85ACADB26339}"/>
            </c:ext>
          </c:extLst>
        </c:ser>
        <c:dLbls>
          <c:showLegendKey val="0"/>
          <c:showVal val="0"/>
          <c:showCatName val="0"/>
          <c:showSerName val="0"/>
          <c:showPercent val="0"/>
          <c:showBubbleSize val="0"/>
        </c:dLbls>
        <c:marker val="1"/>
        <c:smooth val="0"/>
        <c:axId val="445559680"/>
        <c:axId val="445558504"/>
      </c:lineChart>
      <c:dateAx>
        <c:axId val="445559680"/>
        <c:scaling>
          <c:orientation val="minMax"/>
        </c:scaling>
        <c:delete val="1"/>
        <c:axPos val="b"/>
        <c:numFmt formatCode="&quot;H&quot;yy" sourceLinked="1"/>
        <c:majorTickMark val="none"/>
        <c:minorTickMark val="none"/>
        <c:tickLblPos val="none"/>
        <c:crossAx val="445558504"/>
        <c:crosses val="autoZero"/>
        <c:auto val="1"/>
        <c:lblOffset val="100"/>
        <c:baseTimeUnit val="years"/>
      </c:dateAx>
      <c:valAx>
        <c:axId val="44555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5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551.34</c:v>
                </c:pt>
                <c:pt idx="1">
                  <c:v>501.47</c:v>
                </c:pt>
                <c:pt idx="2">
                  <c:v>443.02</c:v>
                </c:pt>
                <c:pt idx="3">
                  <c:v>412</c:v>
                </c:pt>
                <c:pt idx="4">
                  <c:v>401.86</c:v>
                </c:pt>
              </c:numCache>
            </c:numRef>
          </c:val>
          <c:extLst xmlns:c16r2="http://schemas.microsoft.com/office/drawing/2015/06/chart">
            <c:ext xmlns:c16="http://schemas.microsoft.com/office/drawing/2014/chart" uri="{C3380CC4-5D6E-409C-BE32-E72D297353CC}">
              <c16:uniqueId val="{00000000-984B-492A-80A3-A19482BCB552}"/>
            </c:ext>
          </c:extLst>
        </c:ser>
        <c:dLbls>
          <c:showLegendKey val="0"/>
          <c:showVal val="0"/>
          <c:showCatName val="0"/>
          <c:showSerName val="0"/>
          <c:showPercent val="0"/>
          <c:showBubbleSize val="0"/>
        </c:dLbls>
        <c:gapWidth val="150"/>
        <c:axId val="445565560"/>
        <c:axId val="44556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984B-492A-80A3-A19482BCB552}"/>
            </c:ext>
          </c:extLst>
        </c:ser>
        <c:dLbls>
          <c:showLegendKey val="0"/>
          <c:showVal val="0"/>
          <c:showCatName val="0"/>
          <c:showSerName val="0"/>
          <c:showPercent val="0"/>
          <c:showBubbleSize val="0"/>
        </c:dLbls>
        <c:marker val="1"/>
        <c:smooth val="0"/>
        <c:axId val="445565560"/>
        <c:axId val="445563992"/>
      </c:lineChart>
      <c:dateAx>
        <c:axId val="445565560"/>
        <c:scaling>
          <c:orientation val="minMax"/>
        </c:scaling>
        <c:delete val="1"/>
        <c:axPos val="b"/>
        <c:numFmt formatCode="&quot;H&quot;yy" sourceLinked="1"/>
        <c:majorTickMark val="none"/>
        <c:minorTickMark val="none"/>
        <c:tickLblPos val="none"/>
        <c:crossAx val="445563992"/>
        <c:crosses val="autoZero"/>
        <c:auto val="1"/>
        <c:lblOffset val="100"/>
        <c:baseTimeUnit val="years"/>
      </c:dateAx>
      <c:valAx>
        <c:axId val="44556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56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74.989999999999995</c:v>
                </c:pt>
                <c:pt idx="1">
                  <c:v>68.42</c:v>
                </c:pt>
                <c:pt idx="2">
                  <c:v>77.37</c:v>
                </c:pt>
                <c:pt idx="3">
                  <c:v>77.06</c:v>
                </c:pt>
                <c:pt idx="4">
                  <c:v>71.09</c:v>
                </c:pt>
              </c:numCache>
            </c:numRef>
          </c:val>
          <c:extLst xmlns:c16r2="http://schemas.microsoft.com/office/drawing/2015/06/chart">
            <c:ext xmlns:c16="http://schemas.microsoft.com/office/drawing/2014/chart" uri="{C3380CC4-5D6E-409C-BE32-E72D297353CC}">
              <c16:uniqueId val="{00000000-BC8F-4928-BDF9-096F55DDC242}"/>
            </c:ext>
          </c:extLst>
        </c:ser>
        <c:dLbls>
          <c:showLegendKey val="0"/>
          <c:showVal val="0"/>
          <c:showCatName val="0"/>
          <c:showSerName val="0"/>
          <c:showPercent val="0"/>
          <c:showBubbleSize val="0"/>
        </c:dLbls>
        <c:gapWidth val="150"/>
        <c:axId val="445558112"/>
        <c:axId val="44555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BC8F-4928-BDF9-096F55DDC242}"/>
            </c:ext>
          </c:extLst>
        </c:ser>
        <c:dLbls>
          <c:showLegendKey val="0"/>
          <c:showVal val="0"/>
          <c:showCatName val="0"/>
          <c:showSerName val="0"/>
          <c:showPercent val="0"/>
          <c:showBubbleSize val="0"/>
        </c:dLbls>
        <c:marker val="1"/>
        <c:smooth val="0"/>
        <c:axId val="445558112"/>
        <c:axId val="445558896"/>
      </c:lineChart>
      <c:dateAx>
        <c:axId val="445558112"/>
        <c:scaling>
          <c:orientation val="minMax"/>
        </c:scaling>
        <c:delete val="1"/>
        <c:axPos val="b"/>
        <c:numFmt formatCode="&quot;H&quot;yy" sourceLinked="1"/>
        <c:majorTickMark val="none"/>
        <c:minorTickMark val="none"/>
        <c:tickLblPos val="none"/>
        <c:crossAx val="445558896"/>
        <c:crosses val="autoZero"/>
        <c:auto val="1"/>
        <c:lblOffset val="100"/>
        <c:baseTimeUnit val="years"/>
      </c:dateAx>
      <c:valAx>
        <c:axId val="44555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5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244.43</c:v>
                </c:pt>
                <c:pt idx="1">
                  <c:v>269.13</c:v>
                </c:pt>
                <c:pt idx="2">
                  <c:v>238.65</c:v>
                </c:pt>
                <c:pt idx="3">
                  <c:v>239.49</c:v>
                </c:pt>
                <c:pt idx="4">
                  <c:v>240.85</c:v>
                </c:pt>
              </c:numCache>
            </c:numRef>
          </c:val>
          <c:extLst xmlns:c16r2="http://schemas.microsoft.com/office/drawing/2015/06/chart">
            <c:ext xmlns:c16="http://schemas.microsoft.com/office/drawing/2014/chart" uri="{C3380CC4-5D6E-409C-BE32-E72D297353CC}">
              <c16:uniqueId val="{00000000-7208-4B44-B90A-EFB80160653D}"/>
            </c:ext>
          </c:extLst>
        </c:ser>
        <c:dLbls>
          <c:showLegendKey val="0"/>
          <c:showVal val="0"/>
          <c:showCatName val="0"/>
          <c:showSerName val="0"/>
          <c:showPercent val="0"/>
          <c:showBubbleSize val="0"/>
        </c:dLbls>
        <c:gapWidth val="150"/>
        <c:axId val="445565168"/>
        <c:axId val="44556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7208-4B44-B90A-EFB80160653D}"/>
            </c:ext>
          </c:extLst>
        </c:ser>
        <c:dLbls>
          <c:showLegendKey val="0"/>
          <c:showVal val="0"/>
          <c:showCatName val="0"/>
          <c:showSerName val="0"/>
          <c:showPercent val="0"/>
          <c:showBubbleSize val="0"/>
        </c:dLbls>
        <c:marker val="1"/>
        <c:smooth val="0"/>
        <c:axId val="445565168"/>
        <c:axId val="445560856"/>
      </c:lineChart>
      <c:dateAx>
        <c:axId val="445565168"/>
        <c:scaling>
          <c:orientation val="minMax"/>
        </c:scaling>
        <c:delete val="1"/>
        <c:axPos val="b"/>
        <c:numFmt formatCode="&quot;H&quot;yy" sourceLinked="1"/>
        <c:majorTickMark val="none"/>
        <c:minorTickMark val="none"/>
        <c:tickLblPos val="none"/>
        <c:crossAx val="445560856"/>
        <c:crosses val="autoZero"/>
        <c:auto val="1"/>
        <c:lblOffset val="100"/>
        <c:baseTimeUnit val="years"/>
      </c:dateAx>
      <c:valAx>
        <c:axId val="44556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56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一関市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115426</v>
      </c>
      <c r="AM8" s="51"/>
      <c r="AN8" s="51"/>
      <c r="AO8" s="51"/>
      <c r="AP8" s="51"/>
      <c r="AQ8" s="51"/>
      <c r="AR8" s="51"/>
      <c r="AS8" s="51"/>
      <c r="AT8" s="46">
        <f>データ!T6</f>
        <v>1256.42</v>
      </c>
      <c r="AU8" s="46"/>
      <c r="AV8" s="46"/>
      <c r="AW8" s="46"/>
      <c r="AX8" s="46"/>
      <c r="AY8" s="46"/>
      <c r="AZ8" s="46"/>
      <c r="BA8" s="46"/>
      <c r="BB8" s="46">
        <f>データ!U6</f>
        <v>91.87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6.68</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7647</v>
      </c>
      <c r="AM10" s="51"/>
      <c r="AN10" s="51"/>
      <c r="AO10" s="51"/>
      <c r="AP10" s="51"/>
      <c r="AQ10" s="51"/>
      <c r="AR10" s="51"/>
      <c r="AS10" s="51"/>
      <c r="AT10" s="46">
        <f>データ!W6</f>
        <v>3.52</v>
      </c>
      <c r="AU10" s="46"/>
      <c r="AV10" s="46"/>
      <c r="AW10" s="46"/>
      <c r="AX10" s="46"/>
      <c r="AY10" s="46"/>
      <c r="AZ10" s="46"/>
      <c r="BA10" s="46"/>
      <c r="BB10" s="46">
        <f>データ!X6</f>
        <v>2172.44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rrbSqybD31xrys/dUOnREHso3JrB7TlKxua4k6pOUQTlpbRQIAJFV9zvIxOWioUnOwxVCGe2iPlZaDqyZtBGFw==" saltValue="ApJVIu211XY8D/tZVqe1+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32093</v>
      </c>
      <c r="D6" s="33">
        <f t="shared" si="3"/>
        <v>47</v>
      </c>
      <c r="E6" s="33">
        <f t="shared" si="3"/>
        <v>17</v>
      </c>
      <c r="F6" s="33">
        <f t="shared" si="3"/>
        <v>4</v>
      </c>
      <c r="G6" s="33">
        <f t="shared" si="3"/>
        <v>0</v>
      </c>
      <c r="H6" s="33" t="str">
        <f t="shared" si="3"/>
        <v>岩手県　一関市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6.68</v>
      </c>
      <c r="Q6" s="34">
        <f t="shared" si="3"/>
        <v>100</v>
      </c>
      <c r="R6" s="34">
        <f t="shared" si="3"/>
        <v>3300</v>
      </c>
      <c r="S6" s="34">
        <f t="shared" si="3"/>
        <v>115426</v>
      </c>
      <c r="T6" s="34">
        <f t="shared" si="3"/>
        <v>1256.42</v>
      </c>
      <c r="U6" s="34">
        <f t="shared" si="3"/>
        <v>91.87</v>
      </c>
      <c r="V6" s="34">
        <f t="shared" si="3"/>
        <v>7647</v>
      </c>
      <c r="W6" s="34">
        <f t="shared" si="3"/>
        <v>3.52</v>
      </c>
      <c r="X6" s="34">
        <f t="shared" si="3"/>
        <v>2172.44</v>
      </c>
      <c r="Y6" s="35">
        <f>IF(Y7="",NA(),Y7)</f>
        <v>88.36</v>
      </c>
      <c r="Z6" s="35">
        <f t="shared" ref="Z6:AH6" si="4">IF(Z7="",NA(),Z7)</f>
        <v>85.14</v>
      </c>
      <c r="AA6" s="35">
        <f t="shared" si="4"/>
        <v>91.95</v>
      </c>
      <c r="AB6" s="35">
        <f t="shared" si="4"/>
        <v>91.81</v>
      </c>
      <c r="AC6" s="35">
        <f t="shared" si="4"/>
        <v>86.3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551.34</v>
      </c>
      <c r="BG6" s="35">
        <f t="shared" ref="BG6:BO6" si="7">IF(BG7="",NA(),BG7)</f>
        <v>501.47</v>
      </c>
      <c r="BH6" s="35">
        <f t="shared" si="7"/>
        <v>443.02</v>
      </c>
      <c r="BI6" s="35">
        <f t="shared" si="7"/>
        <v>412</v>
      </c>
      <c r="BJ6" s="35">
        <f t="shared" si="7"/>
        <v>401.86</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74.989999999999995</v>
      </c>
      <c r="BR6" s="35">
        <f t="shared" ref="BR6:BZ6" si="8">IF(BR7="",NA(),BR7)</f>
        <v>68.42</v>
      </c>
      <c r="BS6" s="35">
        <f t="shared" si="8"/>
        <v>77.37</v>
      </c>
      <c r="BT6" s="35">
        <f t="shared" si="8"/>
        <v>77.06</v>
      </c>
      <c r="BU6" s="35">
        <f t="shared" si="8"/>
        <v>71.09</v>
      </c>
      <c r="BV6" s="35">
        <f t="shared" si="8"/>
        <v>66.22</v>
      </c>
      <c r="BW6" s="35">
        <f t="shared" si="8"/>
        <v>69.87</v>
      </c>
      <c r="BX6" s="35">
        <f t="shared" si="8"/>
        <v>74.3</v>
      </c>
      <c r="BY6" s="35">
        <f t="shared" si="8"/>
        <v>72.260000000000005</v>
      </c>
      <c r="BZ6" s="35">
        <f t="shared" si="8"/>
        <v>71.84</v>
      </c>
      <c r="CA6" s="34" t="str">
        <f>IF(CA7="","",IF(CA7="-","【-】","【"&amp;SUBSTITUTE(TEXT(CA7,"#,##0.00"),"-","△")&amp;"】"))</f>
        <v>【74.17】</v>
      </c>
      <c r="CB6" s="35">
        <f>IF(CB7="",NA(),CB7)</f>
        <v>244.43</v>
      </c>
      <c r="CC6" s="35">
        <f t="shared" ref="CC6:CK6" si="9">IF(CC7="",NA(),CC7)</f>
        <v>269.13</v>
      </c>
      <c r="CD6" s="35">
        <f t="shared" si="9"/>
        <v>238.65</v>
      </c>
      <c r="CE6" s="35">
        <f t="shared" si="9"/>
        <v>239.49</v>
      </c>
      <c r="CF6" s="35">
        <f t="shared" si="9"/>
        <v>240.85</v>
      </c>
      <c r="CG6" s="35">
        <f t="shared" si="9"/>
        <v>246.72</v>
      </c>
      <c r="CH6" s="35">
        <f t="shared" si="9"/>
        <v>234.96</v>
      </c>
      <c r="CI6" s="35">
        <f t="shared" si="9"/>
        <v>221.81</v>
      </c>
      <c r="CJ6" s="35">
        <f t="shared" si="9"/>
        <v>230.02</v>
      </c>
      <c r="CK6" s="35">
        <f t="shared" si="9"/>
        <v>228.47</v>
      </c>
      <c r="CL6" s="34" t="str">
        <f>IF(CL7="","",IF(CL7="-","【-】","【"&amp;SUBSTITUTE(TEXT(CL7,"#,##0.00"),"-","△")&amp;"】"))</f>
        <v>【218.56】</v>
      </c>
      <c r="CM6" s="35">
        <f>IF(CM7="",NA(),CM7)</f>
        <v>34.130000000000003</v>
      </c>
      <c r="CN6" s="35">
        <f t="shared" ref="CN6:CV6" si="10">IF(CN7="",NA(),CN7)</f>
        <v>44.03</v>
      </c>
      <c r="CO6" s="35">
        <f t="shared" si="10"/>
        <v>43.94</v>
      </c>
      <c r="CP6" s="35">
        <f t="shared" si="10"/>
        <v>35.4</v>
      </c>
      <c r="CQ6" s="35">
        <f t="shared" si="10"/>
        <v>34.07</v>
      </c>
      <c r="CR6" s="35">
        <f t="shared" si="10"/>
        <v>41.35</v>
      </c>
      <c r="CS6" s="35">
        <f t="shared" si="10"/>
        <v>42.9</v>
      </c>
      <c r="CT6" s="35">
        <f t="shared" si="10"/>
        <v>43.36</v>
      </c>
      <c r="CU6" s="35">
        <f t="shared" si="10"/>
        <v>42.56</v>
      </c>
      <c r="CV6" s="35">
        <f t="shared" si="10"/>
        <v>42.47</v>
      </c>
      <c r="CW6" s="34" t="str">
        <f>IF(CW7="","",IF(CW7="-","【-】","【"&amp;SUBSTITUTE(TEXT(CW7,"#,##0.00"),"-","△")&amp;"】"))</f>
        <v>【42.86】</v>
      </c>
      <c r="CX6" s="35">
        <f>IF(CX7="",NA(),CX7)</f>
        <v>70.92</v>
      </c>
      <c r="CY6" s="35">
        <f t="shared" ref="CY6:DG6" si="11">IF(CY7="",NA(),CY7)</f>
        <v>73.22</v>
      </c>
      <c r="CZ6" s="35">
        <f t="shared" si="11"/>
        <v>74.12</v>
      </c>
      <c r="DA6" s="35">
        <f t="shared" si="11"/>
        <v>75.05</v>
      </c>
      <c r="DB6" s="35">
        <f t="shared" si="11"/>
        <v>77.760000000000005</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32093</v>
      </c>
      <c r="D7" s="37">
        <v>47</v>
      </c>
      <c r="E7" s="37">
        <v>17</v>
      </c>
      <c r="F7" s="37">
        <v>4</v>
      </c>
      <c r="G7" s="37">
        <v>0</v>
      </c>
      <c r="H7" s="37" t="s">
        <v>97</v>
      </c>
      <c r="I7" s="37" t="s">
        <v>98</v>
      </c>
      <c r="J7" s="37" t="s">
        <v>99</v>
      </c>
      <c r="K7" s="37" t="s">
        <v>100</v>
      </c>
      <c r="L7" s="37" t="s">
        <v>101</v>
      </c>
      <c r="M7" s="37" t="s">
        <v>102</v>
      </c>
      <c r="N7" s="38" t="s">
        <v>103</v>
      </c>
      <c r="O7" s="38" t="s">
        <v>104</v>
      </c>
      <c r="P7" s="38">
        <v>6.68</v>
      </c>
      <c r="Q7" s="38">
        <v>100</v>
      </c>
      <c r="R7" s="38">
        <v>3300</v>
      </c>
      <c r="S7" s="38">
        <v>115426</v>
      </c>
      <c r="T7" s="38">
        <v>1256.42</v>
      </c>
      <c r="U7" s="38">
        <v>91.87</v>
      </c>
      <c r="V7" s="38">
        <v>7647</v>
      </c>
      <c r="W7" s="38">
        <v>3.52</v>
      </c>
      <c r="X7" s="38">
        <v>2172.44</v>
      </c>
      <c r="Y7" s="38">
        <v>88.36</v>
      </c>
      <c r="Z7" s="38">
        <v>85.14</v>
      </c>
      <c r="AA7" s="38">
        <v>91.95</v>
      </c>
      <c r="AB7" s="38">
        <v>91.81</v>
      </c>
      <c r="AC7" s="38">
        <v>86.3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551.34</v>
      </c>
      <c r="BG7" s="38">
        <v>501.47</v>
      </c>
      <c r="BH7" s="38">
        <v>443.02</v>
      </c>
      <c r="BI7" s="38">
        <v>412</v>
      </c>
      <c r="BJ7" s="38">
        <v>401.86</v>
      </c>
      <c r="BK7" s="38">
        <v>1434.89</v>
      </c>
      <c r="BL7" s="38">
        <v>1298.9100000000001</v>
      </c>
      <c r="BM7" s="38">
        <v>1243.71</v>
      </c>
      <c r="BN7" s="38">
        <v>1194.1500000000001</v>
      </c>
      <c r="BO7" s="38">
        <v>1206.79</v>
      </c>
      <c r="BP7" s="38">
        <v>1218.7</v>
      </c>
      <c r="BQ7" s="38">
        <v>74.989999999999995</v>
      </c>
      <c r="BR7" s="38">
        <v>68.42</v>
      </c>
      <c r="BS7" s="38">
        <v>77.37</v>
      </c>
      <c r="BT7" s="38">
        <v>77.06</v>
      </c>
      <c r="BU7" s="38">
        <v>71.09</v>
      </c>
      <c r="BV7" s="38">
        <v>66.22</v>
      </c>
      <c r="BW7" s="38">
        <v>69.87</v>
      </c>
      <c r="BX7" s="38">
        <v>74.3</v>
      </c>
      <c r="BY7" s="38">
        <v>72.260000000000005</v>
      </c>
      <c r="BZ7" s="38">
        <v>71.84</v>
      </c>
      <c r="CA7" s="38">
        <v>74.17</v>
      </c>
      <c r="CB7" s="38">
        <v>244.43</v>
      </c>
      <c r="CC7" s="38">
        <v>269.13</v>
      </c>
      <c r="CD7" s="38">
        <v>238.65</v>
      </c>
      <c r="CE7" s="38">
        <v>239.49</v>
      </c>
      <c r="CF7" s="38">
        <v>240.85</v>
      </c>
      <c r="CG7" s="38">
        <v>246.72</v>
      </c>
      <c r="CH7" s="38">
        <v>234.96</v>
      </c>
      <c r="CI7" s="38">
        <v>221.81</v>
      </c>
      <c r="CJ7" s="38">
        <v>230.02</v>
      </c>
      <c r="CK7" s="38">
        <v>228.47</v>
      </c>
      <c r="CL7" s="38">
        <v>218.56</v>
      </c>
      <c r="CM7" s="38">
        <v>34.130000000000003</v>
      </c>
      <c r="CN7" s="38">
        <v>44.03</v>
      </c>
      <c r="CO7" s="38">
        <v>43.94</v>
      </c>
      <c r="CP7" s="38">
        <v>35.4</v>
      </c>
      <c r="CQ7" s="38">
        <v>34.07</v>
      </c>
      <c r="CR7" s="38">
        <v>41.35</v>
      </c>
      <c r="CS7" s="38">
        <v>42.9</v>
      </c>
      <c r="CT7" s="38">
        <v>43.36</v>
      </c>
      <c r="CU7" s="38">
        <v>42.56</v>
      </c>
      <c r="CV7" s="38">
        <v>42.47</v>
      </c>
      <c r="CW7" s="38">
        <v>42.86</v>
      </c>
      <c r="CX7" s="38">
        <v>70.92</v>
      </c>
      <c r="CY7" s="38">
        <v>73.22</v>
      </c>
      <c r="CZ7" s="38">
        <v>74.12</v>
      </c>
      <c r="DA7" s="38">
        <v>75.05</v>
      </c>
      <c r="DB7" s="38">
        <v>77.760000000000005</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智行</cp:lastModifiedBy>
  <cp:lastPrinted>2021-01-23T00:56:59Z</cp:lastPrinted>
  <dcterms:created xsi:type="dcterms:W3CDTF">2020-12-04T02:52:30Z</dcterms:created>
  <dcterms:modified xsi:type="dcterms:W3CDTF">2021-02-05T07:33:25Z</dcterms:modified>
  <cp:category/>
</cp:coreProperties>
</file>