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ty.ichinoseki.iwate.jp\FileShare\R02\部課共有\市長部局\上下水道部\下水道課\01_下水道管理係\99_庶務\02_庁内庶務（財政関係通知・照会等）\R03.01.13_経営比較分析表の分析等について\03_回答\"/>
    </mc:Choice>
  </mc:AlternateContent>
  <workbookProtection workbookAlgorithmName="SHA-512" workbookHashValue="WxMlSW1eMzUAkY0XTzyyq4dQBowRQv1J6LNdfjBp/AZwtpjBRPYexeQzA5+LfiwtxZVLfDmlo8G2FQ9d4RsltQ==" workbookSaltValue="h1p0VLyto0JKdRdN1OhO8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<sst xmlns="http://schemas.openxmlformats.org/spreadsheetml/2006/main" count="236" uniqueCount="120">
  <si>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</si>
  <si>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</si>
  <si>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</si>
  <si>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</si>
  <si>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</si>
  <si>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</si>
  <si>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</si>
  <si>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</si>
  <si>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</si>
  <si>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</si>
  <si>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</si>
  <si>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</si>
  <si>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</si>
  <si>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</si>
  <si>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</si>
  <si>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</si>
  <si>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</si>
  <si>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</si>
  <si>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</si>
  <si>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</si>
  <si>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</si>
  <si>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</si>
  <si>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</si>
  <si>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</si>
  <si>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</si>
  <si>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</si>
  <si>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</si>
  <si>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</si>
  <si>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</si>
  <si>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</si>
  <si>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</si>
  <si>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</si>
  <si>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</si>
  <si>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</si>
  <si>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</si>
  <si>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</si>
  <si>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</si>
  <si>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</si>
  <si>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</si>
  <si>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</si>
  <si>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</si>
  <si>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</si>
  <si>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</si>
  <si>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</si>
  <si>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</si>
  <si>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</si>
  <si>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</si>
  <si>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</si>
  <si>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</si>
  <si>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</si>
  <si>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</si>
  <si>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</si>
  <si>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</si>
  <si>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</si>
  <si>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</si>
  <si>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</si>
  <si>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</si>
  <si>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</si>
  <si>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</si>
  <si>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</si>
  <si>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</si>
  <si>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</si>
  <si>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</si>
  <si>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</si>
  <si>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</si>
  <si>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</si>
  <si>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</si>
  <si>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</si>
  <si>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</si>
  <si>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</si>
  <si>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</si>
  <si>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</si>
  <si>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</si>
  <si>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</si>
  <si>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</si>
  <si>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</si>
  <si>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</si>
  <si>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</si>
  <si>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</si>
  <si>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</si>
  <si>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</si>
  <si>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</si>
  <si>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</si>
  <si>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</si>
  <si>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</si>
  <si>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</si>
  <si>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</si>
  <si>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</si>
  <si>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</si>
  <si>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</si>
  <si>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</si>
  <si>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</si>
  <si>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</si>
  <si>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</si>
  <si>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</si>
  <si>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</si>
  <si>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</si>
  <si>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</si>
  <si>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一関市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</si>
  <si>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</si>
  <si>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</si>
  <si>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</si>
  <si>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</si>
  <si>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</si>
  <si>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</si>
  <si>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</si>
  <si>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</si>
  <si>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</si>
  <si>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</si>
  <si>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</si>
  <si>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</si>
  <si>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</si>
  <si>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</si>
  <si>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</si>
  <si>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</si>
  <si>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</si>
  <si>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</si>
  <si>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供用開始から令和元年度末で30年が経過しており、今後、管渠の老朽化が進むことが想定されることから、平成28年度に策定した一関市下水道ストックマネジメント計画に基づき、計画的に管渠の点検・調査・改築を行うなど、予防保全型の取組を進めていきます。</t>
    <rPh sb="7" eb="9">
      <t>レイワ</t>
    </rPh>
    <rPh sb="9" eb="11">
      <t>ガンネン</t>
    </rPh>
    <rPh sb="11" eb="12">
      <t>ド</t>
    </rPh>
    <phoneticPr fontId="4"/>
  </si>
  <si>
    <t>　持続的で健全な汚水処理事業の経営のため、中長期的な財政見通しを基に、効率的で安定した汚水処理事業の経営に向け、下記の取組を進めます。
① 企業会計移行後の経営状況の見える化を図るため、決算状況を踏まえた経営戦略の見直し
② 将来的な経営を見通した施設の統廃合、組織体制や使用料の見直し
③ 整備区域における地域ニーズや周辺環境への影響を踏まえた効率的な整備手法の検討</t>
    <rPh sb="71" eb="73">
      <t>キギョウ</t>
    </rPh>
    <rPh sb="73" eb="75">
      <t>カイケイ</t>
    </rPh>
    <rPh sb="75" eb="77">
      <t>イコウ</t>
    </rPh>
    <rPh sb="77" eb="78">
      <t>ゴ</t>
    </rPh>
    <rPh sb="94" eb="96">
      <t>ケッサン</t>
    </rPh>
    <rPh sb="96" eb="98">
      <t>ジョウキョウ</t>
    </rPh>
    <rPh sb="99" eb="100">
      <t>フ</t>
    </rPh>
    <phoneticPr fontId="4"/>
  </si>
  <si>
    <t>　現在下水道整備中の一関・千厩地域は、普及の途中段階であり水洗化率が低いため、使用料収入のみでは投資にかかった企業債の償還を賄えていないため、一般会計から繰り入れている状況です。
　令和2年度から公共下水道事業、特定環境保全公共下水道事業及び農業集落排水事業に地方公営企業法を全部適用したことにより、令和元年度は3/31をもって打切決算を行ったため、各種指標が例年と異なる数値を示しています。
　経費回収率・水洗化率・汚水処理原価は、昨年度に比べ大幅な改善が見られますが、これは、打切決算に伴い費用の一部が未払金となり、総費用・汚水処理費が減少したためです。
　経費回収率も改善傾向にありますが、類似団体に比べると低水準にあり、広域化・共同化による維持管理費の削減や、普及促進による有収水量の増等により、更なる経営の効率化を図っていく必要があります。
　なお、施設利用率については、岩手県が管理する流域下水道の一関浄化センター分は含まれておりません。</t>
    <rPh sb="91" eb="93">
      <t>レイワ</t>
    </rPh>
    <rPh sb="94" eb="96">
      <t>ネンド</t>
    </rPh>
    <rPh sb="98" eb="100">
      <t>コウキョウ</t>
    </rPh>
    <rPh sb="100" eb="103">
      <t>ゲスイドウ</t>
    </rPh>
    <rPh sb="103" eb="105">
      <t>ジギョウ</t>
    </rPh>
    <rPh sb="106" eb="108">
      <t>トクテイ</t>
    </rPh>
    <rPh sb="108" eb="110">
      <t>カンキョウ</t>
    </rPh>
    <rPh sb="110" eb="112">
      <t>ホゼン</t>
    </rPh>
    <rPh sb="112" eb="114">
      <t>コウキョウ</t>
    </rPh>
    <rPh sb="114" eb="117">
      <t>ゲスイドウ</t>
    </rPh>
    <rPh sb="117" eb="119">
      <t>ジギョウ</t>
    </rPh>
    <rPh sb="119" eb="120">
      <t>オヨ</t>
    </rPh>
    <rPh sb="121" eb="123">
      <t>ノウギョウ</t>
    </rPh>
    <rPh sb="123" eb="125">
      <t>シュウラク</t>
    </rPh>
    <rPh sb="125" eb="127">
      <t>ハイスイ</t>
    </rPh>
    <rPh sb="127" eb="129">
      <t>ジギョウ</t>
    </rPh>
    <rPh sb="130" eb="132">
      <t>チホウ</t>
    </rPh>
    <rPh sb="132" eb="134">
      <t>コウエイ</t>
    </rPh>
    <rPh sb="134" eb="136">
      <t>キギョウ</t>
    </rPh>
    <rPh sb="136" eb="137">
      <t>ホウ</t>
    </rPh>
    <rPh sb="138" eb="140">
      <t>ゼンブ</t>
    </rPh>
    <rPh sb="140" eb="142">
      <t>テキヨウ</t>
    </rPh>
    <rPh sb="150" eb="152">
      <t>レイワ</t>
    </rPh>
    <rPh sb="152" eb="154">
      <t>ガンネン</t>
    </rPh>
    <rPh sb="154" eb="155">
      <t>ド</t>
    </rPh>
    <rPh sb="164" eb="165">
      <t>ウ</t>
    </rPh>
    <rPh sb="165" eb="166">
      <t>キ</t>
    </rPh>
    <rPh sb="166" eb="168">
      <t>ケッサン</t>
    </rPh>
    <rPh sb="169" eb="170">
      <t>オコナ</t>
    </rPh>
    <rPh sb="175" eb="177">
      <t>カクシュ</t>
    </rPh>
    <rPh sb="177" eb="179">
      <t>シヒョウ</t>
    </rPh>
    <rPh sb="198" eb="200">
      <t>ケイヒ</t>
    </rPh>
    <rPh sb="200" eb="202">
      <t>カイシュウ</t>
    </rPh>
    <rPh sb="202" eb="203">
      <t>リツ</t>
    </rPh>
    <rPh sb="204" eb="207">
      <t>スイセンカ</t>
    </rPh>
    <rPh sb="207" eb="208">
      <t>リツ</t>
    </rPh>
    <rPh sb="209" eb="211">
      <t>オスイ</t>
    </rPh>
    <rPh sb="211" eb="213">
      <t>ショリ</t>
    </rPh>
    <rPh sb="213" eb="215">
      <t>ゲンカ</t>
    </rPh>
    <rPh sb="217" eb="220">
      <t>サクネンド</t>
    </rPh>
    <rPh sb="221" eb="222">
      <t>クラ</t>
    </rPh>
    <rPh sb="223" eb="225">
      <t>オオハバ</t>
    </rPh>
    <rPh sb="226" eb="228">
      <t>カイゼン</t>
    </rPh>
    <rPh sb="229" eb="230">
      <t>ミ</t>
    </rPh>
    <rPh sb="240" eb="241">
      <t>ウ</t>
    </rPh>
    <rPh sb="241" eb="242">
      <t>キ</t>
    </rPh>
    <rPh sb="242" eb="244">
      <t>ケッサン</t>
    </rPh>
    <rPh sb="245" eb="246">
      <t>トモナ</t>
    </rPh>
    <rPh sb="247" eb="249">
      <t>ヒヨウ</t>
    </rPh>
    <rPh sb="250" eb="252">
      <t>イチブ</t>
    </rPh>
    <rPh sb="253" eb="256">
      <t>ミバライキン</t>
    </rPh>
    <rPh sb="260" eb="263">
      <t>ソウヒヨウ</t>
    </rPh>
    <rPh sb="264" eb="266">
      <t>オスイ</t>
    </rPh>
    <rPh sb="266" eb="268">
      <t>ショリ</t>
    </rPh>
    <rPh sb="268" eb="269">
      <t>ヒ</t>
    </rPh>
    <rPh sb="270" eb="27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</si>
</sst>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quot;-&quot;">
                  <c:v>0.01</c:v>
                </c:pt>
                <c:pt idx="4">
                  <c:v>0</c:v>
                </c:pt>
              </c:numCache>
            </c:numRef>
          </c:val>
          <c:extLst xmlns:c16r2="http://schemas.microsoft.com/office/drawing/2015/06/chart">
            <c:ext xmlns:c16="http://schemas.microsoft.com/office/drawing/2014/chart" uri="{C3380CC4-5D6E-409C-BE32-E72D297353CC}">
              <c16:uniqueId val="{00000000-4780-4C9A-9BE0-42A36E4280BA}"/>
            </c:ext>
          </c:extLst>
        </c:ser>
        <c:dLbls>
          <c:showLegendKey val="0"/>
          <c:showVal val="0"/>
          <c:showCatName val="0"/>
          <c:showSerName val="0"/>
          <c:showPercent val="0"/>
          <c:showBubbleSize val="0"/>
        </c:dLbls>
        <c:gapWidth val="150"/>
        <c:axId val="434661808"/>
        <c:axId val="434664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0.01</c:v>
                </c:pt>
                <c:pt idx="2">
                  <c:v>0.11</c:v>
                </c:pt>
                <c:pt idx="3">
                  <c:v>0.09</c:v>
                </c:pt>
                <c:pt idx="4">
                  <c:v>0.12</c:v>
                </c:pt>
              </c:numCache>
            </c:numRef>
          </c:val>
          <c:smooth val="0"/>
          <c:extLst xmlns:c16r2="http://schemas.microsoft.com/office/drawing/2015/06/chart">
            <c:ext xmlns:c16="http://schemas.microsoft.com/office/drawing/2014/chart" uri="{C3380CC4-5D6E-409C-BE32-E72D297353CC}">
              <c16:uniqueId val="{00000001-4780-4C9A-9BE0-42A36E4280BA}"/>
            </c:ext>
          </c:extLst>
        </c:ser>
        <c:dLbls>
          <c:showLegendKey val="0"/>
          <c:showVal val="0"/>
          <c:showCatName val="0"/>
          <c:showSerName val="0"/>
          <c:showPercent val="0"/>
          <c:showBubbleSize val="0"/>
        </c:dLbls>
        <c:marker val="1"/>
        <c:smooth val="0"/>
        <c:axId val="434661808"/>
        <c:axId val="434664552"/>
      </c:lineChart>
      <c:dateAx>
        <c:axId val="434661808"/>
        <c:scaling>
          <c:orientation val="minMax"/>
        </c:scaling>
        <c:delete val="1"/>
        <c:axPos val="b"/>
        <c:numFmt formatCode="&quot;H&quot;yy" sourceLinked="1"/>
        <c:majorTickMark val="none"/>
        <c:minorTickMark val="none"/>
        <c:tickLblPos val="none"/>
        <c:crossAx val="434664552"/>
        <c:crosses val="autoZero"/>
        <c:auto val="1"/>
        <c:lblOffset val="100"/>
        <c:baseTimeUnit val="years"/>
      </c:dateAx>
      <c:valAx>
        <c:axId val="43466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66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28.31</c:v>
                </c:pt>
                <c:pt idx="1">
                  <c:v>29.16</c:v>
                </c:pt>
                <c:pt idx="2">
                  <c:v>30.34</c:v>
                </c:pt>
                <c:pt idx="3">
                  <c:v>29.75</c:v>
                </c:pt>
                <c:pt idx="4">
                  <c:v>30.63</c:v>
                </c:pt>
              </c:numCache>
            </c:numRef>
          </c:val>
          <c:extLst xmlns:c16r2="http://schemas.microsoft.com/office/drawing/2015/06/chart">
            <c:ext xmlns:c16="http://schemas.microsoft.com/office/drawing/2014/chart" uri="{C3380CC4-5D6E-409C-BE32-E72D297353CC}">
              <c16:uniqueId val="{00000000-4B6D-49BA-9637-03190F19D262}"/>
            </c:ext>
          </c:extLst>
        </c:ser>
        <c:dLbls>
          <c:showLegendKey val="0"/>
          <c:showVal val="0"/>
          <c:showCatName val="0"/>
          <c:showSerName val="0"/>
          <c:showPercent val="0"/>
          <c:showBubbleSize val="0"/>
        </c:dLbls>
        <c:gapWidth val="150"/>
        <c:axId val="435576928"/>
        <c:axId val="43557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c:v>
                </c:pt>
                <c:pt idx="1">
                  <c:v>61.03</c:v>
                </c:pt>
                <c:pt idx="2">
                  <c:v>59.55</c:v>
                </c:pt>
                <c:pt idx="3">
                  <c:v>59.19</c:v>
                </c:pt>
                <c:pt idx="4">
                  <c:v>61.4</c:v>
                </c:pt>
              </c:numCache>
            </c:numRef>
          </c:val>
          <c:smooth val="0"/>
          <c:extLst xmlns:c16r2="http://schemas.microsoft.com/office/drawing/2015/06/chart">
            <c:ext xmlns:c16="http://schemas.microsoft.com/office/drawing/2014/chart" uri="{C3380CC4-5D6E-409C-BE32-E72D297353CC}">
              <c16:uniqueId val="{00000001-4B6D-49BA-9637-03190F19D262}"/>
            </c:ext>
          </c:extLst>
        </c:ser>
        <c:dLbls>
          <c:showLegendKey val="0"/>
          <c:showVal val="0"/>
          <c:showCatName val="0"/>
          <c:showSerName val="0"/>
          <c:showPercent val="0"/>
          <c:showBubbleSize val="0"/>
        </c:dLbls>
        <c:marker val="1"/>
        <c:smooth val="0"/>
        <c:axId val="435576928"/>
        <c:axId val="435578496"/>
      </c:lineChart>
      <c:dateAx>
        <c:axId val="435576928"/>
        <c:scaling>
          <c:orientation val="minMax"/>
        </c:scaling>
        <c:delete val="1"/>
        <c:axPos val="b"/>
        <c:numFmt formatCode="&quot;H&quot;yy" sourceLinked="1"/>
        <c:majorTickMark val="none"/>
        <c:minorTickMark val="none"/>
        <c:tickLblPos val="none"/>
        <c:crossAx val="435578496"/>
        <c:crosses val="autoZero"/>
        <c:auto val="1"/>
        <c:lblOffset val="100"/>
        <c:baseTimeUnit val="years"/>
      </c:dateAx>
      <c:valAx>
        <c:axId val="4355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5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77.430000000000007</c:v>
                </c:pt>
                <c:pt idx="1">
                  <c:v>79.56</c:v>
                </c:pt>
                <c:pt idx="2">
                  <c:v>82.57</c:v>
                </c:pt>
                <c:pt idx="3">
                  <c:v>84.2</c:v>
                </c:pt>
                <c:pt idx="4">
                  <c:v>85.59</c:v>
                </c:pt>
              </c:numCache>
            </c:numRef>
          </c:val>
          <c:extLst xmlns:c16r2="http://schemas.microsoft.com/office/drawing/2015/06/chart">
            <c:ext xmlns:c16="http://schemas.microsoft.com/office/drawing/2014/chart" uri="{C3380CC4-5D6E-409C-BE32-E72D297353CC}">
              <c16:uniqueId val="{00000000-72DF-44B9-B5F8-0CDF92FAB3A9}"/>
            </c:ext>
          </c:extLst>
        </c:ser>
        <c:dLbls>
          <c:showLegendKey val="0"/>
          <c:showVal val="0"/>
          <c:showCatName val="0"/>
          <c:showSerName val="0"/>
          <c:showPercent val="0"/>
          <c:showBubbleSize val="0"/>
        </c:dLbls>
        <c:gapWidth val="150"/>
        <c:axId val="435580064"/>
        <c:axId val="435577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86.78</c:v>
                </c:pt>
                <c:pt idx="1">
                  <c:v>86.83</c:v>
                </c:pt>
                <c:pt idx="2">
                  <c:v>87.14</c:v>
                </c:pt>
                <c:pt idx="3">
                  <c:v>86.66</c:v>
                </c:pt>
                <c:pt idx="4">
                  <c:v>86.28</c:v>
                </c:pt>
              </c:numCache>
            </c:numRef>
          </c:val>
          <c:smooth val="0"/>
          <c:extLst xmlns:c16r2="http://schemas.microsoft.com/office/drawing/2015/06/chart">
            <c:ext xmlns:c16="http://schemas.microsoft.com/office/drawing/2014/chart" uri="{C3380CC4-5D6E-409C-BE32-E72D297353CC}">
              <c16:uniqueId val="{00000001-72DF-44B9-B5F8-0CDF92FAB3A9}"/>
            </c:ext>
          </c:extLst>
        </c:ser>
        <c:dLbls>
          <c:showLegendKey val="0"/>
          <c:showVal val="0"/>
          <c:showCatName val="0"/>
          <c:showSerName val="0"/>
          <c:showPercent val="0"/>
          <c:showBubbleSize val="0"/>
        </c:dLbls>
        <c:marker val="1"/>
        <c:smooth val="0"/>
        <c:axId val="435580064"/>
        <c:axId val="435577320"/>
      </c:lineChart>
      <c:dateAx>
        <c:axId val="435580064"/>
        <c:scaling>
          <c:orientation val="minMax"/>
        </c:scaling>
        <c:delete val="1"/>
        <c:axPos val="b"/>
        <c:numFmt formatCode="&quot;H&quot;yy" sourceLinked="1"/>
        <c:majorTickMark val="none"/>
        <c:minorTickMark val="none"/>
        <c:tickLblPos val="none"/>
        <c:crossAx val="435577320"/>
        <c:crosses val="autoZero"/>
        <c:auto val="1"/>
        <c:lblOffset val="100"/>
        <c:baseTimeUnit val="years"/>
      </c:dateAx>
      <c:valAx>
        <c:axId val="43557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5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83.48</c:v>
                </c:pt>
                <c:pt idx="1">
                  <c:v>80.540000000000006</c:v>
                </c:pt>
                <c:pt idx="2">
                  <c:v>82.97</c:v>
                </c:pt>
                <c:pt idx="3">
                  <c:v>82.92</c:v>
                </c:pt>
                <c:pt idx="4">
                  <c:v>84.61</c:v>
                </c:pt>
              </c:numCache>
            </c:numRef>
          </c:val>
          <c:extLst xmlns:c16r2="http://schemas.microsoft.com/office/drawing/2015/06/chart">
            <c:ext xmlns:c16="http://schemas.microsoft.com/office/drawing/2014/chart" uri="{C3380CC4-5D6E-409C-BE32-E72D297353CC}">
              <c16:uniqueId val="{00000000-6F33-4B4B-A3F2-1BEF174CF068}"/>
            </c:ext>
          </c:extLst>
        </c:ser>
        <c:dLbls>
          <c:showLegendKey val="0"/>
          <c:showVal val="0"/>
          <c:showCatName val="0"/>
          <c:showSerName val="0"/>
          <c:showPercent val="0"/>
          <c:showBubbleSize val="0"/>
        </c:dLbls>
        <c:gapWidth val="150"/>
        <c:axId val="434662984"/>
        <c:axId val="434666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33-4B4B-A3F2-1BEF174CF068}"/>
            </c:ext>
          </c:extLst>
        </c:ser>
        <c:dLbls>
          <c:showLegendKey val="0"/>
          <c:showVal val="0"/>
          <c:showCatName val="0"/>
          <c:showSerName val="0"/>
          <c:showPercent val="0"/>
          <c:showBubbleSize val="0"/>
        </c:dLbls>
        <c:marker val="1"/>
        <c:smooth val="0"/>
        <c:axId val="434662984"/>
        <c:axId val="434666120"/>
      </c:lineChart>
      <c:dateAx>
        <c:axId val="434662984"/>
        <c:scaling>
          <c:orientation val="minMax"/>
        </c:scaling>
        <c:delete val="1"/>
        <c:axPos val="b"/>
        <c:numFmt formatCode="&quot;H&quot;yy" sourceLinked="1"/>
        <c:majorTickMark val="none"/>
        <c:minorTickMark val="none"/>
        <c:tickLblPos val="none"/>
        <c:crossAx val="434666120"/>
        <c:crosses val="autoZero"/>
        <c:auto val="1"/>
        <c:lblOffset val="100"/>
        <c:baseTimeUnit val="years"/>
      </c:dateAx>
      <c:valAx>
        <c:axId val="43466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66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B3-4236-BDBC-20735A43C764}"/>
            </c:ext>
          </c:extLst>
        </c:ser>
        <c:dLbls>
          <c:showLegendKey val="0"/>
          <c:showVal val="0"/>
          <c:showCatName val="0"/>
          <c:showSerName val="0"/>
          <c:showPercent val="0"/>
          <c:showBubbleSize val="0"/>
        </c:dLbls>
        <c:gapWidth val="150"/>
        <c:axId val="434659064"/>
        <c:axId val="4346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B3-4236-BDBC-20735A43C764}"/>
            </c:ext>
          </c:extLst>
        </c:ser>
        <c:dLbls>
          <c:showLegendKey val="0"/>
          <c:showVal val="0"/>
          <c:showCatName val="0"/>
          <c:showSerName val="0"/>
          <c:showPercent val="0"/>
          <c:showBubbleSize val="0"/>
        </c:dLbls>
        <c:marker val="1"/>
        <c:smooth val="0"/>
        <c:axId val="434659064"/>
        <c:axId val="434659456"/>
      </c:lineChart>
      <c:dateAx>
        <c:axId val="434659064"/>
        <c:scaling>
          <c:orientation val="minMax"/>
        </c:scaling>
        <c:delete val="1"/>
        <c:axPos val="b"/>
        <c:numFmt formatCode="&quot;H&quot;yy" sourceLinked="1"/>
        <c:majorTickMark val="none"/>
        <c:minorTickMark val="none"/>
        <c:tickLblPos val="none"/>
        <c:crossAx val="434659456"/>
        <c:crosses val="autoZero"/>
        <c:auto val="1"/>
        <c:lblOffset val="100"/>
        <c:baseTimeUnit val="years"/>
      </c:dateAx>
      <c:valAx>
        <c:axId val="4346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65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2A-4EAE-869D-207A73002CC2}"/>
            </c:ext>
          </c:extLst>
        </c:ser>
        <c:dLbls>
          <c:showLegendKey val="0"/>
          <c:showVal val="0"/>
          <c:showCatName val="0"/>
          <c:showSerName val="0"/>
          <c:showPercent val="0"/>
          <c:showBubbleSize val="0"/>
        </c:dLbls>
        <c:gapWidth val="150"/>
        <c:axId val="434662200"/>
        <c:axId val="43466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2A-4EAE-869D-207A73002CC2}"/>
            </c:ext>
          </c:extLst>
        </c:ser>
        <c:dLbls>
          <c:showLegendKey val="0"/>
          <c:showVal val="0"/>
          <c:showCatName val="0"/>
          <c:showSerName val="0"/>
          <c:showPercent val="0"/>
          <c:showBubbleSize val="0"/>
        </c:dLbls>
        <c:marker val="1"/>
        <c:smooth val="0"/>
        <c:axId val="434662200"/>
        <c:axId val="434661416"/>
      </c:lineChart>
      <c:dateAx>
        <c:axId val="434662200"/>
        <c:scaling>
          <c:orientation val="minMax"/>
        </c:scaling>
        <c:delete val="1"/>
        <c:axPos val="b"/>
        <c:numFmt formatCode="&quot;H&quot;yy" sourceLinked="1"/>
        <c:majorTickMark val="none"/>
        <c:minorTickMark val="none"/>
        <c:tickLblPos val="none"/>
        <c:crossAx val="434661416"/>
        <c:crosses val="autoZero"/>
        <c:auto val="1"/>
        <c:lblOffset val="100"/>
        <c:baseTimeUnit val="years"/>
      </c:dateAx>
      <c:valAx>
        <c:axId val="43466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66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2E-41A4-9474-89CA6FDCF987}"/>
            </c:ext>
          </c:extLst>
        </c:ser>
        <c:dLbls>
          <c:showLegendKey val="0"/>
          <c:showVal val="0"/>
          <c:showCatName val="0"/>
          <c:showSerName val="0"/>
          <c:showPercent val="0"/>
          <c:showBubbleSize val="0"/>
        </c:dLbls>
        <c:gapWidth val="150"/>
        <c:axId val="435015576"/>
        <c:axId val="43501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2E-41A4-9474-89CA6FDCF987}"/>
            </c:ext>
          </c:extLst>
        </c:ser>
        <c:dLbls>
          <c:showLegendKey val="0"/>
          <c:showVal val="0"/>
          <c:showCatName val="0"/>
          <c:showSerName val="0"/>
          <c:showPercent val="0"/>
          <c:showBubbleSize val="0"/>
        </c:dLbls>
        <c:marker val="1"/>
        <c:smooth val="0"/>
        <c:axId val="435015576"/>
        <c:axId val="435016752"/>
      </c:lineChart>
      <c:dateAx>
        <c:axId val="435015576"/>
        <c:scaling>
          <c:orientation val="minMax"/>
        </c:scaling>
        <c:delete val="1"/>
        <c:axPos val="b"/>
        <c:numFmt formatCode="&quot;H&quot;yy" sourceLinked="1"/>
        <c:majorTickMark val="none"/>
        <c:minorTickMark val="none"/>
        <c:tickLblPos val="none"/>
        <c:crossAx val="435016752"/>
        <c:crosses val="autoZero"/>
        <c:auto val="1"/>
        <c:lblOffset val="100"/>
        <c:baseTimeUnit val="years"/>
      </c:dateAx>
      <c:valAx>
        <c:axId val="43501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01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3C-4DF2-8E55-BAE5AC989912}"/>
            </c:ext>
          </c:extLst>
        </c:ser>
        <c:dLbls>
          <c:showLegendKey val="0"/>
          <c:showVal val="0"/>
          <c:showCatName val="0"/>
          <c:showSerName val="0"/>
          <c:showPercent val="0"/>
          <c:showBubbleSize val="0"/>
        </c:dLbls>
        <c:gapWidth val="150"/>
        <c:axId val="435017144"/>
        <c:axId val="4350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3C-4DF2-8E55-BAE5AC989912}"/>
            </c:ext>
          </c:extLst>
        </c:ser>
        <c:dLbls>
          <c:showLegendKey val="0"/>
          <c:showVal val="0"/>
          <c:showCatName val="0"/>
          <c:showSerName val="0"/>
          <c:showPercent val="0"/>
          <c:showBubbleSize val="0"/>
        </c:dLbls>
        <c:marker val="1"/>
        <c:smooth val="0"/>
        <c:axId val="435017144"/>
        <c:axId val="435017536"/>
      </c:lineChart>
      <c:dateAx>
        <c:axId val="435017144"/>
        <c:scaling>
          <c:orientation val="minMax"/>
        </c:scaling>
        <c:delete val="1"/>
        <c:axPos val="b"/>
        <c:numFmt formatCode="&quot;H&quot;yy" sourceLinked="1"/>
        <c:majorTickMark val="none"/>
        <c:minorTickMark val="none"/>
        <c:tickLblPos val="none"/>
        <c:crossAx val="435017536"/>
        <c:crosses val="autoZero"/>
        <c:auto val="1"/>
        <c:lblOffset val="100"/>
        <c:baseTimeUnit val="years"/>
      </c:dateAx>
      <c:valAx>
        <c:axId val="4350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01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402.03</c:v>
                </c:pt>
                <c:pt idx="1">
                  <c:v>392.97</c:v>
                </c:pt>
                <c:pt idx="2">
                  <c:v>349.44</c:v>
                </c:pt>
                <c:pt idx="3">
                  <c:v>327.97</c:v>
                </c:pt>
                <c:pt idx="4">
                  <c:v>333.59</c:v>
                </c:pt>
              </c:numCache>
            </c:numRef>
          </c:val>
          <c:extLst xmlns:c16r2="http://schemas.microsoft.com/office/drawing/2015/06/chart">
            <c:ext xmlns:c16="http://schemas.microsoft.com/office/drawing/2014/chart" uri="{C3380CC4-5D6E-409C-BE32-E72D297353CC}">
              <c16:uniqueId val="{00000000-4831-40A2-96D9-B3E6A49048C0}"/>
            </c:ext>
          </c:extLst>
        </c:ser>
        <c:dLbls>
          <c:showLegendKey val="0"/>
          <c:showVal val="0"/>
          <c:showCatName val="0"/>
          <c:showSerName val="0"/>
          <c:showPercent val="0"/>
          <c:showBubbleSize val="0"/>
        </c:dLbls>
        <c:gapWidth val="150"/>
        <c:axId val="435012440"/>
        <c:axId val="43501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1031.56</c:v>
                </c:pt>
                <c:pt idx="1">
                  <c:v>1053.93</c:v>
                </c:pt>
                <c:pt idx="2">
                  <c:v>1046.25</c:v>
                </c:pt>
                <c:pt idx="3">
                  <c:v>1000.94</c:v>
                </c:pt>
                <c:pt idx="4">
                  <c:v>1028.05</c:v>
                </c:pt>
              </c:numCache>
            </c:numRef>
          </c:val>
          <c:smooth val="0"/>
          <c:extLst xmlns:c16r2="http://schemas.microsoft.com/office/drawing/2015/06/chart">
            <c:ext xmlns:c16="http://schemas.microsoft.com/office/drawing/2014/chart" uri="{C3380CC4-5D6E-409C-BE32-E72D297353CC}">
              <c16:uniqueId val="{00000001-4831-40A2-96D9-B3E6A49048C0}"/>
            </c:ext>
          </c:extLst>
        </c:ser>
        <c:dLbls>
          <c:showLegendKey val="0"/>
          <c:showVal val="0"/>
          <c:showCatName val="0"/>
          <c:showSerName val="0"/>
          <c:showPercent val="0"/>
          <c:showBubbleSize val="0"/>
        </c:dLbls>
        <c:marker val="1"/>
        <c:smooth val="0"/>
        <c:axId val="435012440"/>
        <c:axId val="435018320"/>
      </c:lineChart>
      <c:dateAx>
        <c:axId val="435012440"/>
        <c:scaling>
          <c:orientation val="minMax"/>
        </c:scaling>
        <c:delete val="1"/>
        <c:axPos val="b"/>
        <c:numFmt formatCode="&quot;H&quot;yy" sourceLinked="1"/>
        <c:majorTickMark val="none"/>
        <c:minorTickMark val="none"/>
        <c:tickLblPos val="none"/>
        <c:crossAx val="435018320"/>
        <c:crosses val="autoZero"/>
        <c:auto val="1"/>
        <c:lblOffset val="100"/>
        <c:baseTimeUnit val="years"/>
      </c:dateAx>
      <c:valAx>
        <c:axId val="43501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01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78.27</c:v>
                </c:pt>
                <c:pt idx="1">
                  <c:v>75.19</c:v>
                </c:pt>
                <c:pt idx="2">
                  <c:v>77.790000000000006</c:v>
                </c:pt>
                <c:pt idx="3">
                  <c:v>79.510000000000005</c:v>
                </c:pt>
                <c:pt idx="4">
                  <c:v>81.489999999999995</c:v>
                </c:pt>
              </c:numCache>
            </c:numRef>
          </c:val>
          <c:extLst xmlns:c16r2="http://schemas.microsoft.com/office/drawing/2015/06/chart">
            <c:ext xmlns:c16="http://schemas.microsoft.com/office/drawing/2014/chart" uri="{C3380CC4-5D6E-409C-BE32-E72D297353CC}">
              <c16:uniqueId val="{00000000-AF5B-4F58-AC98-CB60E92F6B29}"/>
            </c:ext>
          </c:extLst>
        </c:ser>
        <c:dLbls>
          <c:showLegendKey val="0"/>
          <c:showVal val="0"/>
          <c:showCatName val="0"/>
          <c:showSerName val="0"/>
          <c:showPercent val="0"/>
          <c:showBubbleSize val="0"/>
        </c:dLbls>
        <c:gapWidth val="150"/>
        <c:axId val="435012832"/>
        <c:axId val="435014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84.32</c:v>
                </c:pt>
                <c:pt idx="1">
                  <c:v>85.23</c:v>
                </c:pt>
                <c:pt idx="2">
                  <c:v>88.37</c:v>
                </c:pt>
                <c:pt idx="3">
                  <c:v>93.77</c:v>
                </c:pt>
                <c:pt idx="4">
                  <c:v>94.73</c:v>
                </c:pt>
              </c:numCache>
            </c:numRef>
          </c:val>
          <c:smooth val="0"/>
          <c:extLst xmlns:c16r2="http://schemas.microsoft.com/office/drawing/2015/06/chart">
            <c:ext xmlns:c16="http://schemas.microsoft.com/office/drawing/2014/chart" uri="{C3380CC4-5D6E-409C-BE32-E72D297353CC}">
              <c16:uniqueId val="{00000001-AF5B-4F58-AC98-CB60E92F6B29}"/>
            </c:ext>
          </c:extLst>
        </c:ser>
        <c:dLbls>
          <c:showLegendKey val="0"/>
          <c:showVal val="0"/>
          <c:showCatName val="0"/>
          <c:showSerName val="0"/>
          <c:showPercent val="0"/>
          <c:showBubbleSize val="0"/>
        </c:dLbls>
        <c:marker val="1"/>
        <c:smooth val="0"/>
        <c:axId val="435012832"/>
        <c:axId val="435014008"/>
      </c:lineChart>
      <c:dateAx>
        <c:axId val="435012832"/>
        <c:scaling>
          <c:orientation val="minMax"/>
        </c:scaling>
        <c:delete val="1"/>
        <c:axPos val="b"/>
        <c:numFmt formatCode="&quot;H&quot;yy" sourceLinked="1"/>
        <c:majorTickMark val="none"/>
        <c:minorTickMark val="none"/>
        <c:tickLblPos val="none"/>
        <c:crossAx val="435014008"/>
        <c:crosses val="autoZero"/>
        <c:auto val="1"/>
        <c:lblOffset val="100"/>
        <c:baseTimeUnit val="years"/>
      </c:dateAx>
      <c:valAx>
        <c:axId val="43501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0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239.1</c:v>
                </c:pt>
                <c:pt idx="1">
                  <c:v>248.73</c:v>
                </c:pt>
                <c:pt idx="2">
                  <c:v>240.32</c:v>
                </c:pt>
                <c:pt idx="3">
                  <c:v>235.44</c:v>
                </c:pt>
                <c:pt idx="4">
                  <c:v>212.94</c:v>
                </c:pt>
              </c:numCache>
            </c:numRef>
          </c:val>
          <c:extLst xmlns:c16r2="http://schemas.microsoft.com/office/drawing/2015/06/chart">
            <c:ext xmlns:c16="http://schemas.microsoft.com/office/drawing/2014/chart" uri="{C3380CC4-5D6E-409C-BE32-E72D297353CC}">
              <c16:uniqueId val="{00000000-60EB-48D1-BE2D-6C8DACDE2C5D}"/>
            </c:ext>
          </c:extLst>
        </c:ser>
        <c:dLbls>
          <c:showLegendKey val="0"/>
          <c:showVal val="0"/>
          <c:showCatName val="0"/>
          <c:showSerName val="0"/>
          <c:showPercent val="0"/>
          <c:showBubbleSize val="0"/>
        </c:dLbls>
        <c:gapWidth val="150"/>
        <c:axId val="435014400"/>
        <c:axId val="43501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188.12</c:v>
                </c:pt>
                <c:pt idx="1">
                  <c:v>185.7</c:v>
                </c:pt>
                <c:pt idx="2">
                  <c:v>178.11</c:v>
                </c:pt>
                <c:pt idx="3">
                  <c:v>165.57</c:v>
                </c:pt>
                <c:pt idx="4">
                  <c:v>160.91</c:v>
                </c:pt>
              </c:numCache>
            </c:numRef>
          </c:val>
          <c:smooth val="0"/>
          <c:extLst xmlns:c16r2="http://schemas.microsoft.com/office/drawing/2015/06/chart">
            <c:ext xmlns:c16="http://schemas.microsoft.com/office/drawing/2014/chart" uri="{C3380CC4-5D6E-409C-BE32-E72D297353CC}">
              <c16:uniqueId val="{00000001-60EB-48D1-BE2D-6C8DACDE2C5D}"/>
            </c:ext>
          </c:extLst>
        </c:ser>
        <c:dLbls>
          <c:showLegendKey val="0"/>
          <c:showVal val="0"/>
          <c:showCatName val="0"/>
          <c:showSerName val="0"/>
          <c:showPercent val="0"/>
          <c:showBubbleSize val="0"/>
        </c:dLbls>
        <c:marker val="1"/>
        <c:smooth val="0"/>
        <c:axId val="435014400"/>
        <c:axId val="435014792"/>
      </c:lineChart>
      <c:dateAx>
        <c:axId val="435014400"/>
        <c:scaling>
          <c:orientation val="minMax"/>
        </c:scaling>
        <c:delete val="1"/>
        <c:axPos val="b"/>
        <c:numFmt formatCode="&quot;H&quot;yy" sourceLinked="1"/>
        <c:majorTickMark val="none"/>
        <c:minorTickMark val="none"/>
        <c:tickLblPos val="none"/>
        <c:crossAx val="435014792"/>
        <c:crosses val="autoZero"/>
        <c:auto val="1"/>
        <c:lblOffset val="100"/>
        <c:baseTimeUnit val="years"/>
      </c:dateAx>
      <c:valAx>
        <c:axId val="43501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01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9" zoomScale="70" zoomScaleNormal="70" workbookViewId="0">
      <selection activeCell="CD44" sqref="CD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一関市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tr">
        <f>データ!$M$6</f>
        <v>非設置</v>
      </c>
      <c r="AE8" s="50"/>
      <c r="AF8" s="50"/>
      <c r="AG8" s="50"/>
      <c r="AH8" s="50"/>
      <c r="AI8" s="50"/>
      <c r="AJ8" s="50"/>
      <c r="AK8" s="3"/>
      <c r="AL8" s="51">
        <f>データ!S6</f>
        <v>115426</v>
      </c>
      <c r="AM8" s="51"/>
      <c r="AN8" s="51"/>
      <c r="AO8" s="51"/>
      <c r="AP8" s="51"/>
      <c r="AQ8" s="51"/>
      <c r="AR8" s="51"/>
      <c r="AS8" s="51"/>
      <c r="AT8" s="46">
        <f>データ!T6</f>
        <v>1256.42</v>
      </c>
      <c r="AU8" s="46"/>
      <c r="AV8" s="46"/>
      <c r="AW8" s="46"/>
      <c r="AX8" s="46"/>
      <c r="AY8" s="46"/>
      <c r="AZ8" s="46"/>
      <c r="BA8" s="46"/>
      <c r="BB8" s="46">
        <f>データ!U6</f>
        <v>91.87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33.340000000000003</v>
      </c>
      <c r="Q10" s="46"/>
      <c r="R10" s="46"/>
      <c r="S10" s="46"/>
      <c r="T10" s="46"/>
      <c r="U10" s="46"/>
      <c r="V10" s="46"/>
      <c r="W10" s="46">
        <f>データ!Q6</f>
        <v>95.92</v>
      </c>
      <c r="X10" s="46"/>
      <c r="Y10" s="46"/>
      <c r="Z10" s="46"/>
      <c r="AA10" s="46"/>
      <c r="AB10" s="46"/>
      <c r="AC10" s="46"/>
      <c r="AD10" s="51">
        <f>データ!R6</f>
        <v>3300</v>
      </c>
      <c r="AE10" s="51"/>
      <c r="AF10" s="51"/>
      <c r="AG10" s="51"/>
      <c r="AH10" s="51"/>
      <c r="AI10" s="51"/>
      <c r="AJ10" s="51"/>
      <c r="AK10" s="2"/>
      <c r="AL10" s="51">
        <f>データ!V6</f>
        <v>38159</v>
      </c>
      <c r="AM10" s="51"/>
      <c r="AN10" s="51"/>
      <c r="AO10" s="51"/>
      <c r="AP10" s="51"/>
      <c r="AQ10" s="51"/>
      <c r="AR10" s="51"/>
      <c r="AS10" s="51"/>
      <c r="AT10" s="46">
        <f>データ!W6</f>
        <v>14.31</v>
      </c>
      <c r="AU10" s="46"/>
      <c r="AV10" s="46"/>
      <c r="AW10" s="46"/>
      <c r="AX10" s="46"/>
      <c r="AY10" s="46"/>
      <c r="AZ10" s="46"/>
      <c r="BA10" s="46"/>
      <c r="BB10" s="46">
        <f>データ!X6</f>
        <v>2666.6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pmi+9oGbBWf/0C1AK1Qi7ekRkAE7SQv7Yazii+adx+jqGjIyNu51Agx+lRC/+1+RTXIfVGgUpmYH/bYpLOErLw==" saltValue="wy/LFsg5XvzGuH3inqcZo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32093</v>
      </c>
      <c r="D6" s="33">
        <f t="shared" si="3"/>
        <v>47</v>
      </c>
      <c r="E6" s="33">
        <f t="shared" si="3"/>
        <v>17</v>
      </c>
      <c r="F6" s="33">
        <f t="shared" si="3"/>
        <v>1</v>
      </c>
      <c r="G6" s="33">
        <f t="shared" si="3"/>
        <v>0</v>
      </c>
      <c r="H6" s="33" t="str">
        <f t="shared" si="3"/>
        <v>岩手県　一関市</v>
      </c>
      <c r="I6" s="33" t="str">
        <f t="shared" si="3"/>
        <v>法非適用</v>
      </c>
      <c r="J6" s="33" t="str">
        <f t="shared" si="3"/>
        <v>下水道事業</v>
      </c>
      <c r="K6" s="33" t="str">
        <f t="shared" si="3"/>
        <v>公共下水道</v>
      </c>
      <c r="L6" s="33" t="str">
        <f t="shared" si="3"/>
        <v>Bd2</v>
      </c>
      <c r="M6" s="33" t="str">
        <f t="shared" si="3"/>
        <v>非設置</v>
      </c>
      <c r="N6" s="34" t="str">
        <f t="shared" si="3"/>
        <v>-</v>
      </c>
      <c r="O6" s="34" t="str">
        <f t="shared" si="3"/>
        <v>該当数値なし</v>
      </c>
      <c r="P6" s="34">
        <f t="shared" si="3"/>
        <v>33.340000000000003</v>
      </c>
      <c r="Q6" s="34">
        <f t="shared" si="3"/>
        <v>95.92</v>
      </c>
      <c r="R6" s="34">
        <f t="shared" si="3"/>
        <v>3300</v>
      </c>
      <c r="S6" s="34">
        <f t="shared" si="3"/>
        <v>115426</v>
      </c>
      <c r="T6" s="34">
        <f t="shared" si="3"/>
        <v>1256.42</v>
      </c>
      <c r="U6" s="34">
        <f t="shared" si="3"/>
        <v>91.87</v>
      </c>
      <c r="V6" s="34">
        <f t="shared" si="3"/>
        <v>38159</v>
      </c>
      <c r="W6" s="34">
        <f t="shared" si="3"/>
        <v>14.31</v>
      </c>
      <c r="X6" s="34">
        <f t="shared" si="3"/>
        <v>2666.6</v>
      </c>
      <c r="Y6" s="35">
        <f>IF(Y7="",NA(),Y7)</f>
        <v>83.48</v>
      </c>
      <c r="Z6" s="35">
        <f t="shared" ref="Z6:AH6" si="4">IF(Z7="",NA(),Z7)</f>
        <v>80.540000000000006</v>
      </c>
      <c r="AA6" s="35">
        <f t="shared" si="4"/>
        <v>82.97</v>
      </c>
      <c r="AB6" s="35">
        <f t="shared" si="4"/>
        <v>82.92</v>
      </c>
      <c r="AC6" s="35">
        <f t="shared" si="4"/>
        <v>84.61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402.03</v>
      </c>
      <c r="BG6" s="35">
        <f t="shared" ref="BG6:BO6" si="7">IF(BG7="",NA(),BG7)</f>
        <v>392.97</v>
      </c>
      <c r="BH6" s="35">
        <f t="shared" si="7"/>
        <v>349.44</v>
      </c>
      <c r="BI6" s="35">
        <f t="shared" si="7"/>
        <v>327.97</v>
      </c>
      <c r="BJ6" s="35">
        <f t="shared" si="7"/>
        <v>333.59</v>
      </c>
      <c r="BK6" s="35">
        <f t="shared" si="7"/>
        <v>1031.56</v>
      </c>
      <c r="BL6" s="35">
        <f t="shared" si="7"/>
        <v>1053.93</v>
      </c>
      <c r="BM6" s="35">
        <f t="shared" si="7"/>
        <v>1046.25</v>
      </c>
      <c r="BN6" s="35">
        <f t="shared" si="7"/>
        <v>1000.94</v>
      </c>
      <c r="BO6" s="35">
        <f t="shared" si="7"/>
        <v>1028.05</v>
      </c>
      <c r="BP6" s="34" t="str">
        <f>IF(BP7="","",IF(BP7="-","【-】","【"&amp;SUBSTITUTE(TEXT(BP7,"#,##0.00"),"-","△")&amp;"】"))</f>
        <v>【682.51】</v>
      </c>
      <c r="BQ6" s="35">
        <f>IF(BQ7="",NA(),BQ7)</f>
        <v>78.27</v>
      </c>
      <c r="BR6" s="35">
        <f t="shared" ref="BR6:BZ6" si="8">IF(BR7="",NA(),BR7)</f>
        <v>75.19</v>
      </c>
      <c r="BS6" s="35">
        <f t="shared" si="8"/>
        <v>77.790000000000006</v>
      </c>
      <c r="BT6" s="35">
        <f t="shared" si="8"/>
        <v>79.510000000000005</v>
      </c>
      <c r="BU6" s="35">
        <f t="shared" si="8"/>
        <v>81.489999999999995</v>
      </c>
      <c r="BV6" s="35">
        <f t="shared" si="8"/>
        <v>84.32</v>
      </c>
      <c r="BW6" s="35">
        <f t="shared" si="8"/>
        <v>85.23</v>
      </c>
      <c r="BX6" s="35">
        <f t="shared" si="8"/>
        <v>88.37</v>
      </c>
      <c r="BY6" s="35">
        <f t="shared" si="8"/>
        <v>93.77</v>
      </c>
      <c r="BZ6" s="35">
        <f t="shared" si="8"/>
        <v>94.73</v>
      </c>
      <c r="CA6" s="34" t="str">
        <f>IF(CA7="","",IF(CA7="-","【-】","【"&amp;SUBSTITUTE(TEXT(CA7,"#,##0.00"),"-","△")&amp;"】"))</f>
        <v>【100.34】</v>
      </c>
      <c r="CB6" s="35">
        <f>IF(CB7="",NA(),CB7)</f>
        <v>239.1</v>
      </c>
      <c r="CC6" s="35">
        <f t="shared" ref="CC6:CK6" si="9">IF(CC7="",NA(),CC7)</f>
        <v>248.73</v>
      </c>
      <c r="CD6" s="35">
        <f t="shared" si="9"/>
        <v>240.32</v>
      </c>
      <c r="CE6" s="35">
        <f t="shared" si="9"/>
        <v>235.44</v>
      </c>
      <c r="CF6" s="35">
        <f t="shared" si="9"/>
        <v>212.94</v>
      </c>
      <c r="CG6" s="35">
        <f t="shared" si="9"/>
        <v>188.12</v>
      </c>
      <c r="CH6" s="35">
        <f t="shared" si="9"/>
        <v>185.7</v>
      </c>
      <c r="CI6" s="35">
        <f t="shared" si="9"/>
        <v>178.11</v>
      </c>
      <c r="CJ6" s="35">
        <f t="shared" si="9"/>
        <v>165.57</v>
      </c>
      <c r="CK6" s="35">
        <f t="shared" si="9"/>
        <v>160.91</v>
      </c>
      <c r="CL6" s="34" t="str">
        <f>IF(CL7="","",IF(CL7="-","【-】","【"&amp;SUBSTITUTE(TEXT(CL7,"#,##0.00"),"-","△")&amp;"】"))</f>
        <v>【136.15】</v>
      </c>
      <c r="CM6" s="35">
        <f>IF(CM7="",NA(),CM7)</f>
        <v>28.31</v>
      </c>
      <c r="CN6" s="35">
        <f t="shared" ref="CN6:CV6" si="10">IF(CN7="",NA(),CN7)</f>
        <v>29.16</v>
      </c>
      <c r="CO6" s="35">
        <f t="shared" si="10"/>
        <v>30.34</v>
      </c>
      <c r="CP6" s="35">
        <f t="shared" si="10"/>
        <v>29.75</v>
      </c>
      <c r="CQ6" s="35">
        <f t="shared" si="10"/>
        <v>30.63</v>
      </c>
      <c r="CR6" s="35">
        <f t="shared" si="10"/>
        <v>60</v>
      </c>
      <c r="CS6" s="35">
        <f t="shared" si="10"/>
        <v>61.03</v>
      </c>
      <c r="CT6" s="35">
        <f t="shared" si="10"/>
        <v>59.55</v>
      </c>
      <c r="CU6" s="35">
        <f t="shared" si="10"/>
        <v>59.19</v>
      </c>
      <c r="CV6" s="35">
        <f t="shared" si="10"/>
        <v>61.4</v>
      </c>
      <c r="CW6" s="34" t="str">
        <f>IF(CW7="","",IF(CW7="-","【-】","【"&amp;SUBSTITUTE(TEXT(CW7,"#,##0.00"),"-","△")&amp;"】"))</f>
        <v>【59.64】</v>
      </c>
      <c r="CX6" s="35">
        <f>IF(CX7="",NA(),CX7)</f>
        <v>77.430000000000007</v>
      </c>
      <c r="CY6" s="35">
        <f t="shared" ref="CY6:DG6" si="11">IF(CY7="",NA(),CY7)</f>
        <v>79.56</v>
      </c>
      <c r="CZ6" s="35">
        <f t="shared" si="11"/>
        <v>82.57</v>
      </c>
      <c r="DA6" s="35">
        <f t="shared" si="11"/>
        <v>84.2</v>
      </c>
      <c r="DB6" s="35">
        <f t="shared" si="11"/>
        <v>85.59</v>
      </c>
      <c r="DC6" s="35">
        <f t="shared" si="11"/>
        <v>86.78</v>
      </c>
      <c r="DD6" s="35">
        <f t="shared" si="11"/>
        <v>86.83</v>
      </c>
      <c r="DE6" s="35">
        <f t="shared" si="11"/>
        <v>87.14</v>
      </c>
      <c r="DF6" s="35">
        <f t="shared" si="11"/>
        <v>86.66</v>
      </c>
      <c r="DG6" s="35">
        <f t="shared" si="11"/>
        <v>86.28</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0.01</v>
      </c>
      <c r="EI6" s="34">
        <f t="shared" si="14"/>
        <v>0</v>
      </c>
      <c r="EJ6" s="35">
        <f t="shared" si="14"/>
        <v>0.38</v>
      </c>
      <c r="EK6" s="35">
        <f t="shared" si="14"/>
        <v>0.01</v>
      </c>
      <c r="EL6" s="35">
        <f t="shared" si="14"/>
        <v>0.11</v>
      </c>
      <c r="EM6" s="35">
        <f t="shared" si="14"/>
        <v>0.09</v>
      </c>
      <c r="EN6" s="35">
        <f t="shared" si="14"/>
        <v>0.12</v>
      </c>
      <c r="EO6" s="34" t="str">
        <f>IF(EO7="","",IF(EO7="-","【-】","【"&amp;SUBSTITUTE(TEXT(EO7,"#,##0.00"),"-","△")&amp;"】"))</f>
        <v>【0.22】</v>
      </c>
    </row>
    <row r="7" spans="1:145" s="36" customFormat="1" x14ac:dyDescent="0.15">
      <c r="A7" s="28"/>
      <c r="B7" s="37">
        <v>2019</v>
      </c>
      <c r="C7" s="37">
        <v>32093</v>
      </c>
      <c r="D7" s="37">
        <v>47</v>
      </c>
      <c r="E7" s="37">
        <v>17</v>
      </c>
      <c r="F7" s="37">
        <v>1</v>
      </c>
      <c r="G7" s="37">
        <v>0</v>
      </c>
      <c r="H7" s="37" t="s">
        <v>98</v>
      </c>
      <c r="I7" s="37" t="s">
        <v>99</v>
      </c>
      <c r="J7" s="37" t="s">
        <v>100</v>
      </c>
      <c r="K7" s="37" t="s">
        <v>101</v>
      </c>
      <c r="L7" s="37" t="s">
        <v>102</v>
      </c>
      <c r="M7" s="37" t="s">
        <v>103</v>
      </c>
      <c r="N7" s="38" t="s">
        <v>104</v>
      </c>
      <c r="O7" s="38" t="s">
        <v>105</v>
      </c>
      <c r="P7" s="38">
        <v>33.340000000000003</v>
      </c>
      <c r="Q7" s="38">
        <v>95.92</v>
      </c>
      <c r="R7" s="38">
        <v>3300</v>
      </c>
      <c r="S7" s="38">
        <v>115426</v>
      </c>
      <c r="T7" s="38">
        <v>1256.42</v>
      </c>
      <c r="U7" s="38">
        <v>91.87</v>
      </c>
      <c r="V7" s="38">
        <v>38159</v>
      </c>
      <c r="W7" s="38">
        <v>14.31</v>
      </c>
      <c r="X7" s="38">
        <v>2666.6</v>
      </c>
      <c r="Y7" s="38">
        <v>83.48</v>
      </c>
      <c r="Z7" s="38">
        <v>80.540000000000006</v>
      </c>
      <c r="AA7" s="38">
        <v>82.97</v>
      </c>
      <c r="AB7" s="38">
        <v>82.92</v>
      </c>
      <c r="AC7" s="38">
        <v>84.61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402.03</v>
      </c>
      <c r="BG7" s="38">
        <v>392.97</v>
      </c>
      <c r="BH7" s="38">
        <v>349.44</v>
      </c>
      <c r="BI7" s="38">
        <v>327.97</v>
      </c>
      <c r="BJ7" s="38">
        <v>333.59</v>
      </c>
      <c r="BK7" s="38">
        <v>1031.56</v>
      </c>
      <c r="BL7" s="38">
        <v>1053.93</v>
      </c>
      <c r="BM7" s="38">
        <v>1046.25</v>
      </c>
      <c r="BN7" s="38">
        <v>1000.94</v>
      </c>
      <c r="BO7" s="38">
        <v>1028.05</v>
      </c>
      <c r="BP7" s="38">
        <v>682.51</v>
      </c>
      <c r="BQ7" s="38">
        <v>78.27</v>
      </c>
      <c r="BR7" s="38">
        <v>75.19</v>
      </c>
      <c r="BS7" s="38">
        <v>77.790000000000006</v>
      </c>
      <c r="BT7" s="38">
        <v>79.510000000000005</v>
      </c>
      <c r="BU7" s="38">
        <v>81.489999999999995</v>
      </c>
      <c r="BV7" s="38">
        <v>84.32</v>
      </c>
      <c r="BW7" s="38">
        <v>85.23</v>
      </c>
      <c r="BX7" s="38">
        <v>88.37</v>
      </c>
      <c r="BY7" s="38">
        <v>93.77</v>
      </c>
      <c r="BZ7" s="38">
        <v>94.73</v>
      </c>
      <c r="CA7" s="38">
        <v>100.34</v>
      </c>
      <c r="CB7" s="38">
        <v>239.1</v>
      </c>
      <c r="CC7" s="38">
        <v>248.73</v>
      </c>
      <c r="CD7" s="38">
        <v>240.32</v>
      </c>
      <c r="CE7" s="38">
        <v>235.44</v>
      </c>
      <c r="CF7" s="38">
        <v>212.94</v>
      </c>
      <c r="CG7" s="38">
        <v>188.12</v>
      </c>
      <c r="CH7" s="38">
        <v>185.7</v>
      </c>
      <c r="CI7" s="38">
        <v>178.11</v>
      </c>
      <c r="CJ7" s="38">
        <v>165.57</v>
      </c>
      <c r="CK7" s="38">
        <v>160.91</v>
      </c>
      <c r="CL7" s="38">
        <v>136.15</v>
      </c>
      <c r="CM7" s="38">
        <v>28.31</v>
      </c>
      <c r="CN7" s="38">
        <v>29.16</v>
      </c>
      <c r="CO7" s="38">
        <v>30.34</v>
      </c>
      <c r="CP7" s="38">
        <v>29.75</v>
      </c>
      <c r="CQ7" s="38">
        <v>30.63</v>
      </c>
      <c r="CR7" s="38">
        <v>60</v>
      </c>
      <c r="CS7" s="38">
        <v>61.03</v>
      </c>
      <c r="CT7" s="38">
        <v>59.55</v>
      </c>
      <c r="CU7" s="38">
        <v>59.19</v>
      </c>
      <c r="CV7" s="38">
        <v>61.4</v>
      </c>
      <c r="CW7" s="38">
        <v>59.64</v>
      </c>
      <c r="CX7" s="38">
        <v>77.430000000000007</v>
      </c>
      <c r="CY7" s="38">
        <v>79.56</v>
      </c>
      <c r="CZ7" s="38">
        <v>82.57</v>
      </c>
      <c r="DA7" s="38">
        <v>84.2</v>
      </c>
      <c r="DB7" s="38">
        <v>85.59</v>
      </c>
      <c r="DC7" s="38">
        <v>86.78</v>
      </c>
      <c r="DD7" s="38">
        <v>86.83</v>
      </c>
      <c r="DE7" s="38">
        <v>87.14</v>
      </c>
      <c r="DF7" s="38">
        <v>86.66</v>
      </c>
      <c r="DG7" s="38">
        <v>86.28</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0.01</v>
      </c>
      <c r="EI7" s="38">
        <v>0</v>
      </c>
      <c r="EJ7" s="38">
        <v>0.38</v>
      </c>
      <c r="EK7" s="38">
        <v>0.01</v>
      </c>
      <c r="EL7" s="38">
        <v>0.11</v>
      </c>
      <c r="EM7" s="38">
        <v>0.09</v>
      </c>
      <c r="EN7" s="38">
        <v>0.12</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 彦旭</cp:lastModifiedBy>
  <cp:lastPrinted>2021-01-23T00:48:09Z</cp:lastPrinted>
  <dcterms:created xsi:type="dcterms:W3CDTF">2020-12-04T02:42:19Z</dcterms:created>
  <dcterms:modified xsi:type="dcterms:W3CDTF">2021-01-23T01:09:37Z</dcterms:modified>
  <cp:category/>
</cp:coreProperties>
</file>