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2\部課共有\市長部局\上下水道部\総務管理課\02 水道管理係\5.経営\02 経営分析資料\2021.01.12 【岩手県市町村課】公営企業に係る経営比較分析表（令和元年度）の分析等について\02 県への回答\"/>
    </mc:Choice>
  </mc:AlternateContent>
  <workbookProtection workbookAlgorithmName="SHA-512" workbookHashValue="kPBUeuMLwyXD8supMfmp60UfyOSH9sHlTDEGwqRfo1z/5YgyNC8Q4fUr/u69nVPgic2YzqfNydZDHTUsOoGi9w==" workbookSaltValue="ZfFK8YHBH4ADjhSjcZ4zh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<sst xmlns="http://schemas.openxmlformats.org/spreadsheetml/2006/main" count="228" uniqueCount="113">
  <si>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</si>
  <si>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</si>
  <si>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</si>
  <si>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</si>
  <si>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</si>
  <si>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</si>
  <si>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</si>
  <si>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</si>
  <si>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</si>
  <si>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</si>
  <si>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</si>
  <si>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</si>
  <si>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</si>
  <si>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</si>
  <si>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</si>
  <si>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</si>
  <si>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</si>
  <si>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</si>
  <si>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</si>
  <si>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</si>
  <si>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</si>
  <si>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</si>
  <si>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</si>
  <si>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</si>
  <si>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</si>
  <si>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</si>
  <si>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</si>
  <si>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</si>
  <si>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</si>
  <si>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</si>
  <si>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</si>
  <si>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</si>
  <si>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</si>
  <si>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</si>
  <si>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</si>
  <si>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</si>
  <si>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</si>
  <si>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</si>
  <si>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</si>
  <si>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</si>
  <si>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</si>
  <si>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</si>
  <si>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</si>
  <si>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</si>
  <si>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</si>
  <si>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</si>
  <si>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</si>
  <si>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</si>
  <si>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</si>
  <si>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</si>
  <si>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</si>
  <si>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</si>
  <si>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</si>
  <si>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</si>
  <si>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</si>
  <si>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</si>
  <si>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</si>
  <si>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</si>
  <si>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</si>
  <si>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</si>
  <si>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</si>
  <si>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</si>
  <si>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</si>
  <si>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</si>
  <si>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</si>
  <si>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</si>
  <si>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</si>
  <si>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</si>
  <si>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</si>
  <si>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</si>
  <si>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</si>
  <si>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</si>
  <si>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</si>
  <si>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</si>
  <si>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</si>
  <si>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</si>
  <si>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</si>
  <si>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</si>
  <si>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</si>
  <si>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</si>
  <si>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</si>
  <si>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</si>
  <si>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</si>
  <si>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</si>
  <si>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</si>
  <si>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</si>
  <si>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</si>
  <si>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</si>
  <si>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</si>
  <si>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</si>
  <si>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</si>
  <si>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</si>
  <si>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</si>
  <si>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</si>
  <si>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</si>
  <si>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</si>
  <si>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</si>
  <si>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</si>
  <si>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</si>
  <si>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</si>
  <si>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</si>
  <si>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</si>
  <si>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</si>
  <si>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</si>
  <si>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</si>
  <si>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</si>
  <si>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</si>
  <si>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</si>
  <si>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</si>
  <si>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</si>
  <si>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＜平成29年４月～ 水道事業と簡易水道事業統合＞
　平成29年度の事業統合以降、類似団体等との比較において低い数値で推移していた経常収支比率（①）は、継続して行っている経費節減努力等により、前年度比＋1.67ポイントの112.76％と類似団体等と同程度まで向上しました。
　一方、料金回収率（⑤）は79.03％と依然として低く、財源を一般会計補助金（繰出基準内）等に依存している状況となっています。
　現在、累積欠損（②）は発生していませんが、今後、給水人口の減少等により給水収益が減少傾向で推移すると予想されること、流動比率（③）が大きく低下してきていることなどから、経営の健全性を確保するための料金収入確保策の検討と一層の経営効率化が必要と考えられます。
　企業債残高対給水収益比率（④）は、若干の改善があるものの、類似団体等と比較すると非常に高い数値となっており、施設整備計画と併せ、適切な料金設定を行ったうえで企業債発行額を検討していく必要があります。
　給水原価（⑥）も類似団体等との比較において高額となっており、料金回収率（⑤）が低いことからも適切な料金設定が必要と考えられます。
　また、施設利用率（⑦）、有収率（⑧）は、類似団体等と比較して低い数値となっていることから、老朽管を計画的に更新するとともに、引き続き施設の統廃合やダウンサイジングの検討を進めていきます。</t>
    <rPh sb="1" eb="3">
      <t>ヘイセイ</t>
    </rPh>
    <rPh sb="10" eb="12">
      <t>スイドウ</t>
    </rPh>
    <rPh sb="12" eb="14">
      <t>ジギョウ</t>
    </rPh>
    <rPh sb="15" eb="17">
      <t>カンイ</t>
    </rPh>
    <rPh sb="17" eb="19">
      <t>スイドウ</t>
    </rPh>
    <rPh sb="19" eb="21">
      <t>ジギョウ</t>
    </rPh>
    <rPh sb="21" eb="23">
      <t>トウゴウ</t>
    </rPh>
    <rPh sb="27" eb="29">
      <t>ヘイセイ</t>
    </rPh>
    <rPh sb="31" eb="33">
      <t>ネンド</t>
    </rPh>
    <rPh sb="34" eb="36">
      <t>ジギョウ</t>
    </rPh>
    <rPh sb="36" eb="38">
      <t>トウゴウ</t>
    </rPh>
    <rPh sb="38" eb="40">
      <t>イコウ</t>
    </rPh>
    <rPh sb="41" eb="43">
      <t>ルイジ</t>
    </rPh>
    <rPh sb="43" eb="45">
      <t>ダンタイ</t>
    </rPh>
    <rPh sb="45" eb="46">
      <t>トウ</t>
    </rPh>
    <rPh sb="48" eb="50">
      <t>ヒカク</t>
    </rPh>
    <rPh sb="54" eb="55">
      <t>ヒク</t>
    </rPh>
    <rPh sb="56" eb="58">
      <t>スウチ</t>
    </rPh>
    <rPh sb="59" eb="61">
      <t>スイイ</t>
    </rPh>
    <rPh sb="65" eb="67">
      <t>ケイジョウ</t>
    </rPh>
    <rPh sb="67" eb="69">
      <t>シュウシ</t>
    </rPh>
    <rPh sb="69" eb="71">
      <t>ヒリツ</t>
    </rPh>
    <rPh sb="76" eb="78">
      <t>ケイゾク</t>
    </rPh>
    <rPh sb="80" eb="81">
      <t>オコナ</t>
    </rPh>
    <rPh sb="85" eb="87">
      <t>ケイヒ</t>
    </rPh>
    <rPh sb="87" eb="89">
      <t>セツゲン</t>
    </rPh>
    <rPh sb="89" eb="91">
      <t>ドリョク</t>
    </rPh>
    <rPh sb="91" eb="92">
      <t>トウ</t>
    </rPh>
    <rPh sb="96" eb="99">
      <t>ゼンネンド</t>
    </rPh>
    <rPh sb="99" eb="100">
      <t>ヒ</t>
    </rPh>
    <rPh sb="118" eb="120">
      <t>ルイジ</t>
    </rPh>
    <rPh sb="120" eb="122">
      <t>ダンタイ</t>
    </rPh>
    <rPh sb="122" eb="123">
      <t>トウ</t>
    </rPh>
    <rPh sb="124" eb="127">
      <t>ドウテイド</t>
    </rPh>
    <rPh sb="129" eb="131">
      <t>コウジョウ</t>
    </rPh>
    <rPh sb="138" eb="140">
      <t>イッポウ</t>
    </rPh>
    <rPh sb="141" eb="143">
      <t>リョウキン</t>
    </rPh>
    <rPh sb="143" eb="145">
      <t>カイシュウ</t>
    </rPh>
    <rPh sb="145" eb="146">
      <t>リツ</t>
    </rPh>
    <rPh sb="157" eb="159">
      <t>イゼン</t>
    </rPh>
    <rPh sb="162" eb="163">
      <t>ヒク</t>
    </rPh>
    <rPh sb="165" eb="167">
      <t>ザイゲン</t>
    </rPh>
    <rPh sb="168" eb="170">
      <t>イッパン</t>
    </rPh>
    <rPh sb="170" eb="172">
      <t>カイケイ</t>
    </rPh>
    <rPh sb="172" eb="175">
      <t>ホジョキン</t>
    </rPh>
    <rPh sb="176" eb="178">
      <t>クリダ</t>
    </rPh>
    <rPh sb="178" eb="180">
      <t>キジュン</t>
    </rPh>
    <rPh sb="180" eb="181">
      <t>ナイ</t>
    </rPh>
    <rPh sb="182" eb="183">
      <t>トウ</t>
    </rPh>
    <rPh sb="184" eb="186">
      <t>イゾン</t>
    </rPh>
    <rPh sb="190" eb="192">
      <t>ジョウキョウ</t>
    </rPh>
    <rPh sb="223" eb="225">
      <t>コンゴ</t>
    </rPh>
    <rPh sb="233" eb="234">
      <t>トウ</t>
    </rPh>
    <rPh sb="237" eb="239">
      <t>キュウスイ</t>
    </rPh>
    <rPh sb="239" eb="241">
      <t>シュウエキ</t>
    </rPh>
    <rPh sb="242" eb="244">
      <t>ゲンショウ</t>
    </rPh>
    <rPh sb="244" eb="246">
      <t>ケイコウ</t>
    </rPh>
    <rPh sb="247" eb="249">
      <t>スイイ</t>
    </rPh>
    <rPh sb="252" eb="254">
      <t>ヨソウ</t>
    </rPh>
    <rPh sb="260" eb="262">
      <t>リュウドウ</t>
    </rPh>
    <rPh sb="262" eb="264">
      <t>ヒリツ</t>
    </rPh>
    <rPh sb="268" eb="269">
      <t>オオ</t>
    </rPh>
    <rPh sb="271" eb="273">
      <t>テイカ</t>
    </rPh>
    <rPh sb="304" eb="306">
      <t>カクホ</t>
    </rPh>
    <rPh sb="306" eb="307">
      <t>サク</t>
    </rPh>
    <rPh sb="308" eb="310">
      <t>ケントウ</t>
    </rPh>
    <rPh sb="323" eb="324">
      <t>カンガ</t>
    </rPh>
    <rPh sb="332" eb="334">
      <t>キギョウ</t>
    </rPh>
    <rPh sb="334" eb="335">
      <t>サイ</t>
    </rPh>
    <rPh sb="335" eb="337">
      <t>ザンダカ</t>
    </rPh>
    <rPh sb="337" eb="338">
      <t>タイ</t>
    </rPh>
    <rPh sb="338" eb="340">
      <t>キュウスイ</t>
    </rPh>
    <rPh sb="340" eb="342">
      <t>シュウエキ</t>
    </rPh>
    <rPh sb="342" eb="344">
      <t>ヒリツ</t>
    </rPh>
    <rPh sb="349" eb="351">
      <t>ジャッカン</t>
    </rPh>
    <rPh sb="352" eb="354">
      <t>カイゼン</t>
    </rPh>
    <rPh sb="361" eb="363">
      <t>ルイジ</t>
    </rPh>
    <rPh sb="363" eb="365">
      <t>ダンタイ</t>
    </rPh>
    <rPh sb="365" eb="366">
      <t>トウ</t>
    </rPh>
    <rPh sb="367" eb="369">
      <t>ヒカク</t>
    </rPh>
    <rPh sb="372" eb="374">
      <t>ヒジョウ</t>
    </rPh>
    <rPh sb="375" eb="376">
      <t>タカ</t>
    </rPh>
    <rPh sb="377" eb="379">
      <t>スウチ</t>
    </rPh>
    <rPh sb="386" eb="388">
      <t>シセツ</t>
    </rPh>
    <rPh sb="388" eb="390">
      <t>セイビ</t>
    </rPh>
    <rPh sb="390" eb="392">
      <t>ケイカク</t>
    </rPh>
    <rPh sb="393" eb="394">
      <t>アワ</t>
    </rPh>
    <rPh sb="396" eb="398">
      <t>テキセツ</t>
    </rPh>
    <rPh sb="399" eb="401">
      <t>リョウキン</t>
    </rPh>
    <rPh sb="401" eb="403">
      <t>セッテイ</t>
    </rPh>
    <rPh sb="404" eb="405">
      <t>オコナ</t>
    </rPh>
    <rPh sb="410" eb="412">
      <t>キギョウ</t>
    </rPh>
    <rPh sb="412" eb="413">
      <t>サイ</t>
    </rPh>
    <rPh sb="413" eb="416">
      <t>ハッコウガク</t>
    </rPh>
    <rPh sb="417" eb="419">
      <t>ケントウ</t>
    </rPh>
    <rPh sb="423" eb="425">
      <t>ヒツヨウ</t>
    </rPh>
    <rPh sb="433" eb="435">
      <t>キュウスイ</t>
    </rPh>
    <rPh sb="435" eb="437">
      <t>ゲンカ</t>
    </rPh>
    <rPh sb="441" eb="443">
      <t>ルイジ</t>
    </rPh>
    <rPh sb="443" eb="445">
      <t>ダンタイ</t>
    </rPh>
    <rPh sb="445" eb="446">
      <t>トウ</t>
    </rPh>
    <rPh sb="448" eb="450">
      <t>ヒカク</t>
    </rPh>
    <rPh sb="454" eb="456">
      <t>コウガク</t>
    </rPh>
    <rPh sb="463" eb="465">
      <t>リョウキン</t>
    </rPh>
    <rPh sb="465" eb="467">
      <t>カイシュウ</t>
    </rPh>
    <rPh sb="467" eb="468">
      <t>リツ</t>
    </rPh>
    <rPh sb="472" eb="473">
      <t>ヒク</t>
    </rPh>
    <rPh sb="479" eb="481">
      <t>テキセツ</t>
    </rPh>
    <rPh sb="482" eb="484">
      <t>リョウキン</t>
    </rPh>
    <rPh sb="484" eb="486">
      <t>セッテイ</t>
    </rPh>
    <rPh sb="487" eb="489">
      <t>ヒツヨウ</t>
    </rPh>
    <rPh sb="490" eb="491">
      <t>カンガ</t>
    </rPh>
    <rPh sb="502" eb="504">
      <t>シセツ</t>
    </rPh>
    <rPh sb="504" eb="507">
      <t>リヨウリツ</t>
    </rPh>
    <rPh sb="511" eb="514">
      <t>ユウシュウリツ</t>
    </rPh>
    <rPh sb="519" eb="521">
      <t>ルイジ</t>
    </rPh>
    <rPh sb="521" eb="523">
      <t>ダンタイ</t>
    </rPh>
    <rPh sb="523" eb="524">
      <t>トウ</t>
    </rPh>
    <rPh sb="525" eb="527">
      <t>ヒカク</t>
    </rPh>
    <rPh sb="529" eb="530">
      <t>ヒク</t>
    </rPh>
    <rPh sb="531" eb="533">
      <t>スウチ</t>
    </rPh>
    <rPh sb="544" eb="546">
      <t>ロウキュウ</t>
    </rPh>
    <rPh sb="546" eb="547">
      <t>カン</t>
    </rPh>
    <rPh sb="548" eb="551">
      <t>ケイカクテキ</t>
    </rPh>
    <rPh sb="552" eb="554">
      <t>コウシン</t>
    </rPh>
    <rPh sb="561" eb="562">
      <t>ヒ</t>
    </rPh>
    <rPh sb="563" eb="564">
      <t>ツヅ</t>
    </rPh>
    <rPh sb="565" eb="567">
      <t>シセツ</t>
    </rPh>
    <rPh sb="568" eb="571">
      <t>トウハイゴウ</t>
    </rPh>
    <rPh sb="581" eb="583">
      <t>ケントウ</t>
    </rPh>
    <rPh sb="584" eb="585">
      <t>スス</t>
    </rPh>
    <phoneticPr fontId="4"/>
  </si>
  <si>
    <t>　高度経済成長期の急激な水需要の増加に対応するため、昭和30年代以降、拡張整備を行った施設が、順次法定耐用年数を超過すること、旧簡易水道事業で近年整備した施設の減価償却費が累積していくことなどから、現在は類似団体等より低くなっている有形固定資産減価償却率（①）や管路経年化率（②）についても、今後、数値が上昇していく見込みです。また、管路更新率（③）については、当市は管路延長（分母）が類似団体の中では最長であり大幅な向上は困難な状況にありますが、施設整備計画による老朽度、重要度を考慮し、耐震化工事と併せ、計画的に管路の更新を進めていきます。
　管路以外の老朽施設についても、今後、アセットマネジメントの精度を向上させ、計画的かつ着実に更新整備を進めていくこととしています。</t>
    <rPh sb="1" eb="3">
      <t>コウド</t>
    </rPh>
    <rPh sb="3" eb="5">
      <t>ケイザイ</t>
    </rPh>
    <rPh sb="5" eb="8">
      <t>セイチョウキ</t>
    </rPh>
    <rPh sb="9" eb="11">
      <t>キュウゲキ</t>
    </rPh>
    <rPh sb="12" eb="13">
      <t>ミズ</t>
    </rPh>
    <rPh sb="13" eb="15">
      <t>ジュヨウ</t>
    </rPh>
    <rPh sb="16" eb="18">
      <t>ゾウカ</t>
    </rPh>
    <rPh sb="19" eb="21">
      <t>タイオウ</t>
    </rPh>
    <rPh sb="26" eb="28">
      <t>ショウワ</t>
    </rPh>
    <rPh sb="30" eb="32">
      <t>ネンダイ</t>
    </rPh>
    <rPh sb="32" eb="34">
      <t>イコウ</t>
    </rPh>
    <rPh sb="35" eb="37">
      <t>カクチョウ</t>
    </rPh>
    <rPh sb="37" eb="39">
      <t>セイビ</t>
    </rPh>
    <rPh sb="40" eb="41">
      <t>オコナ</t>
    </rPh>
    <rPh sb="43" eb="45">
      <t>シセツ</t>
    </rPh>
    <rPh sb="47" eb="49">
      <t>ジュンジ</t>
    </rPh>
    <rPh sb="49" eb="51">
      <t>ホウテイ</t>
    </rPh>
    <rPh sb="51" eb="53">
      <t>タイヨウ</t>
    </rPh>
    <rPh sb="53" eb="55">
      <t>ネンスウ</t>
    </rPh>
    <rPh sb="56" eb="58">
      <t>チョウカ</t>
    </rPh>
    <rPh sb="63" eb="64">
      <t>キュウ</t>
    </rPh>
    <rPh sb="64" eb="66">
      <t>カンイ</t>
    </rPh>
    <rPh sb="66" eb="68">
      <t>スイドウ</t>
    </rPh>
    <rPh sb="68" eb="70">
      <t>ジギョウ</t>
    </rPh>
    <rPh sb="71" eb="73">
      <t>キンネン</t>
    </rPh>
    <rPh sb="73" eb="75">
      <t>セイビ</t>
    </rPh>
    <rPh sb="77" eb="79">
      <t>シセツ</t>
    </rPh>
    <rPh sb="80" eb="82">
      <t>ゲンカ</t>
    </rPh>
    <rPh sb="82" eb="84">
      <t>ショウキャク</t>
    </rPh>
    <rPh sb="84" eb="85">
      <t>ヒ</t>
    </rPh>
    <rPh sb="86" eb="88">
      <t>ルイセキ</t>
    </rPh>
    <rPh sb="99" eb="101">
      <t>ゲンザイ</t>
    </rPh>
    <rPh sb="102" eb="104">
      <t>ルイジ</t>
    </rPh>
    <rPh sb="104" eb="106">
      <t>ダンタイ</t>
    </rPh>
    <rPh sb="106" eb="107">
      <t>トウ</t>
    </rPh>
    <rPh sb="109" eb="110">
      <t>ヒク</t>
    </rPh>
    <rPh sb="116" eb="118">
      <t>ユウケイ</t>
    </rPh>
    <rPh sb="118" eb="120">
      <t>コテイ</t>
    </rPh>
    <rPh sb="120" eb="122">
      <t>シサン</t>
    </rPh>
    <rPh sb="122" eb="124">
      <t>ゲンカ</t>
    </rPh>
    <rPh sb="124" eb="126">
      <t>ショウキャク</t>
    </rPh>
    <rPh sb="126" eb="127">
      <t>リツ</t>
    </rPh>
    <rPh sb="131" eb="133">
      <t>カンロ</t>
    </rPh>
    <rPh sb="133" eb="136">
      <t>ケイネンカ</t>
    </rPh>
    <rPh sb="136" eb="137">
      <t>リツ</t>
    </rPh>
    <rPh sb="146" eb="148">
      <t>コンゴ</t>
    </rPh>
    <rPh sb="149" eb="151">
      <t>スウチ</t>
    </rPh>
    <rPh sb="152" eb="154">
      <t>ジョウショウ</t>
    </rPh>
    <rPh sb="158" eb="160">
      <t>ミコ</t>
    </rPh>
    <rPh sb="167" eb="169">
      <t>カンロ</t>
    </rPh>
    <rPh sb="169" eb="171">
      <t>コウシン</t>
    </rPh>
    <rPh sb="171" eb="172">
      <t>リツ</t>
    </rPh>
    <rPh sb="181" eb="183">
      <t>トウシ</t>
    </rPh>
    <rPh sb="184" eb="186">
      <t>カンロ</t>
    </rPh>
    <rPh sb="186" eb="188">
      <t>エンチョウ</t>
    </rPh>
    <rPh sb="189" eb="191">
      <t>ブンボ</t>
    </rPh>
    <rPh sb="193" eb="195">
      <t>ルイジ</t>
    </rPh>
    <rPh sb="195" eb="197">
      <t>ダンタイ</t>
    </rPh>
    <rPh sb="198" eb="199">
      <t>ナカ</t>
    </rPh>
    <rPh sb="201" eb="203">
      <t>サイチョウ</t>
    </rPh>
    <rPh sb="206" eb="208">
      <t>オオハバ</t>
    </rPh>
    <rPh sb="209" eb="211">
      <t>コウジョウ</t>
    </rPh>
    <rPh sb="212" eb="214">
      <t>コンナン</t>
    </rPh>
    <rPh sb="215" eb="217">
      <t>ジョウキョウ</t>
    </rPh>
    <rPh sb="224" eb="226">
      <t>シセツ</t>
    </rPh>
    <rPh sb="226" eb="228">
      <t>セイビ</t>
    </rPh>
    <rPh sb="228" eb="230">
      <t>ケイカク</t>
    </rPh>
    <rPh sb="233" eb="235">
      <t>ロウキュウ</t>
    </rPh>
    <rPh sb="235" eb="236">
      <t>ド</t>
    </rPh>
    <rPh sb="237" eb="240">
      <t>ジュウヨウド</t>
    </rPh>
    <rPh sb="241" eb="243">
      <t>コウリョ</t>
    </rPh>
    <rPh sb="245" eb="248">
      <t>タイシンカ</t>
    </rPh>
    <rPh sb="248" eb="250">
      <t>コウジ</t>
    </rPh>
    <rPh sb="251" eb="252">
      <t>アワ</t>
    </rPh>
    <rPh sb="254" eb="257">
      <t>ケイカクテキ</t>
    </rPh>
    <rPh sb="258" eb="260">
      <t>カンロ</t>
    </rPh>
    <rPh sb="261" eb="263">
      <t>コウシン</t>
    </rPh>
    <rPh sb="264" eb="265">
      <t>スス</t>
    </rPh>
    <rPh sb="274" eb="276">
      <t>カンロ</t>
    </rPh>
    <rPh sb="276" eb="278">
      <t>イガイ</t>
    </rPh>
    <rPh sb="279" eb="281">
      <t>ロウキュウ</t>
    </rPh>
    <rPh sb="281" eb="283">
      <t>シセツ</t>
    </rPh>
    <rPh sb="289" eb="291">
      <t>コンゴ</t>
    </rPh>
    <rPh sb="303" eb="305">
      <t>セイド</t>
    </rPh>
    <rPh sb="306" eb="308">
      <t>コウジョウ</t>
    </rPh>
    <rPh sb="311" eb="314">
      <t>ケイカクテキ</t>
    </rPh>
    <rPh sb="316" eb="318">
      <t>チャクジツ</t>
    </rPh>
    <rPh sb="319" eb="321">
      <t>コウシン</t>
    </rPh>
    <rPh sb="321" eb="323">
      <t>セイビ</t>
    </rPh>
    <rPh sb="324" eb="325">
      <t>スス</t>
    </rPh>
    <phoneticPr fontId="4"/>
  </si>
  <si>
    <t>　平成29年４月の水道事業と簡易水道事業の統合以降、業務の効率化、安定継続に向けた包括的民間委託や配水池更新時のダウンサイジングを進め、経常収支の黒字を維持していますが、一般会計補助金が収益的収入の26.66％を占めていること、多額の企業債償還の影響もあり、現在の料金収入では更新費用を企業債に頼らざるを得ない状況であることなどから、近い将来、料金改定が必要になる見通しです。
　今後、さらなる施設の統廃合やダウンサイジングの検討、計画的な漏水調査と老朽管更新により、経費節減と有収率の向上に努め、料金改定の検討を進めていきます。
　また、アセットマネジメントに基づく中長期的な収支見通しを定期的に更新し、適時適切な料金を設定し、安定経営の継続に努めていきます。</t>
    <rPh sb="1" eb="3">
      <t>ヘイセイ</t>
    </rPh>
    <rPh sb="5" eb="6">
      <t>ネン</t>
    </rPh>
    <rPh sb="7" eb="8">
      <t>ガツ</t>
    </rPh>
    <rPh sb="9" eb="11">
      <t>スイドウ</t>
    </rPh>
    <rPh sb="11" eb="13">
      <t>ジギョウ</t>
    </rPh>
    <rPh sb="14" eb="16">
      <t>カンイ</t>
    </rPh>
    <rPh sb="16" eb="18">
      <t>スイドウ</t>
    </rPh>
    <rPh sb="18" eb="20">
      <t>ジギョウ</t>
    </rPh>
    <rPh sb="21" eb="23">
      <t>トウゴウ</t>
    </rPh>
    <rPh sb="23" eb="25">
      <t>イコウ</t>
    </rPh>
    <rPh sb="26" eb="28">
      <t>ギョウム</t>
    </rPh>
    <rPh sb="29" eb="32">
      <t>コウリツカ</t>
    </rPh>
    <rPh sb="33" eb="35">
      <t>アンテイ</t>
    </rPh>
    <rPh sb="35" eb="37">
      <t>ケイゾク</t>
    </rPh>
    <rPh sb="38" eb="39">
      <t>ム</t>
    </rPh>
    <rPh sb="41" eb="43">
      <t>ホウカツ</t>
    </rPh>
    <rPh sb="43" eb="44">
      <t>テキ</t>
    </rPh>
    <rPh sb="44" eb="46">
      <t>ミンカン</t>
    </rPh>
    <rPh sb="46" eb="48">
      <t>イタク</t>
    </rPh>
    <rPh sb="49" eb="52">
      <t>ハイスイチ</t>
    </rPh>
    <rPh sb="52" eb="54">
      <t>コウシン</t>
    </rPh>
    <rPh sb="54" eb="55">
      <t>ジ</t>
    </rPh>
    <rPh sb="65" eb="66">
      <t>スス</t>
    </rPh>
    <rPh sb="68" eb="70">
      <t>ケイジョウ</t>
    </rPh>
    <rPh sb="70" eb="72">
      <t>シュウシ</t>
    </rPh>
    <rPh sb="73" eb="75">
      <t>クロジ</t>
    </rPh>
    <rPh sb="76" eb="78">
      <t>イジ</t>
    </rPh>
    <rPh sb="85" eb="87">
      <t>イッパン</t>
    </rPh>
    <rPh sb="87" eb="89">
      <t>カイケイ</t>
    </rPh>
    <rPh sb="89" eb="92">
      <t>ホジョキン</t>
    </rPh>
    <rPh sb="93" eb="96">
      <t>シュウエキテキ</t>
    </rPh>
    <rPh sb="96" eb="98">
      <t>シュウニュウ</t>
    </rPh>
    <rPh sb="106" eb="107">
      <t>シ</t>
    </rPh>
    <rPh sb="114" eb="116">
      <t>タガク</t>
    </rPh>
    <rPh sb="117" eb="119">
      <t>キギョウ</t>
    </rPh>
    <rPh sb="119" eb="120">
      <t>サイ</t>
    </rPh>
    <rPh sb="120" eb="122">
      <t>ショウカン</t>
    </rPh>
    <rPh sb="123" eb="125">
      <t>エイキョウ</t>
    </rPh>
    <rPh sb="129" eb="131">
      <t>ゲンザイ</t>
    </rPh>
    <rPh sb="132" eb="134">
      <t>リョウキン</t>
    </rPh>
    <rPh sb="134" eb="136">
      <t>シュウニュウ</t>
    </rPh>
    <rPh sb="138" eb="140">
      <t>コウシン</t>
    </rPh>
    <rPh sb="140" eb="142">
      <t>ヒヨウ</t>
    </rPh>
    <rPh sb="143" eb="145">
      <t>キギョウ</t>
    </rPh>
    <rPh sb="145" eb="146">
      <t>サイ</t>
    </rPh>
    <rPh sb="147" eb="148">
      <t>タヨ</t>
    </rPh>
    <rPh sb="152" eb="153">
      <t>エ</t>
    </rPh>
    <rPh sb="155" eb="157">
      <t>ジョウキョウ</t>
    </rPh>
    <rPh sb="167" eb="168">
      <t>チカ</t>
    </rPh>
    <rPh sb="169" eb="171">
      <t>ショウライ</t>
    </rPh>
    <rPh sb="172" eb="174">
      <t>リョウキン</t>
    </rPh>
    <rPh sb="174" eb="176">
      <t>カイテイ</t>
    </rPh>
    <rPh sb="177" eb="179">
      <t>ヒツヨウ</t>
    </rPh>
    <rPh sb="182" eb="184">
      <t>ミトオ</t>
    </rPh>
    <rPh sb="190" eb="192">
      <t>コンゴ</t>
    </rPh>
    <rPh sb="197" eb="199">
      <t>シセツ</t>
    </rPh>
    <rPh sb="200" eb="203">
      <t>トウハイゴウ</t>
    </rPh>
    <rPh sb="213" eb="215">
      <t>ケントウ</t>
    </rPh>
    <rPh sb="216" eb="219">
      <t>ケイカクテキ</t>
    </rPh>
    <rPh sb="220" eb="222">
      <t>ロウスイ</t>
    </rPh>
    <rPh sb="222" eb="224">
      <t>チョウサ</t>
    </rPh>
    <rPh sb="225" eb="227">
      <t>ロウキュウ</t>
    </rPh>
    <rPh sb="227" eb="228">
      <t>カン</t>
    </rPh>
    <rPh sb="228" eb="230">
      <t>コウシン</t>
    </rPh>
    <rPh sb="234" eb="236">
      <t>ケイヒ</t>
    </rPh>
    <rPh sb="236" eb="238">
      <t>セツゲン</t>
    </rPh>
    <rPh sb="239" eb="242">
      <t>ユウシュウリツ</t>
    </rPh>
    <rPh sb="243" eb="245">
      <t>コウジョウ</t>
    </rPh>
    <rPh sb="246" eb="247">
      <t>ツト</t>
    </rPh>
    <rPh sb="249" eb="251">
      <t>リョウキン</t>
    </rPh>
    <rPh sb="251" eb="253">
      <t>カイテイ</t>
    </rPh>
    <rPh sb="254" eb="256">
      <t>ケントウ</t>
    </rPh>
    <rPh sb="257" eb="258">
      <t>スス</t>
    </rPh>
    <rPh sb="281" eb="282">
      <t>モト</t>
    </rPh>
    <rPh sb="284" eb="288">
      <t>チュウチョウキテキ</t>
    </rPh>
    <rPh sb="289" eb="291">
      <t>シュウシ</t>
    </rPh>
    <rPh sb="291" eb="293">
      <t>ミトオ</t>
    </rPh>
    <rPh sb="295" eb="298">
      <t>テイキテキ</t>
    </rPh>
    <rPh sb="299" eb="301">
      <t>コウシン</t>
    </rPh>
    <rPh sb="303" eb="305">
      <t>テキジ</t>
    </rPh>
    <rPh sb="305" eb="307">
      <t>テキセツ</t>
    </rPh>
    <rPh sb="308" eb="310">
      <t>リョウキン</t>
    </rPh>
    <rPh sb="311" eb="313">
      <t>セッテイ</t>
    </rPh>
    <rPh sb="315" eb="317">
      <t>アンテイ</t>
    </rPh>
    <rPh sb="317" eb="319">
      <t>ケイエイ</t>
    </rPh>
    <rPh sb="320" eb="322">
      <t>ケイゾク</t>
    </rPh>
    <rPh sb="323" eb="3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</si>
</sst>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1.1100000000000001</c:v>
                </c:pt>
                <c:pt idx="1">
                  <c:v>1.33</c:v>
                </c:pt>
                <c:pt idx="2">
                  <c:v>0.57999999999999996</c:v>
                </c:pt>
                <c:pt idx="3">
                  <c:v>0.5</c:v>
                </c:pt>
                <c:pt idx="4">
                  <c:v>0.81</c:v>
                </c:pt>
              </c:numCache>
            </c:numRef>
          </c:val>
          <c:extLst xmlns:c16r2="http://schemas.microsoft.com/office/drawing/2015/06/chart">
            <c:ext xmlns:c16="http://schemas.microsoft.com/office/drawing/2014/chart" uri="{C3380CC4-5D6E-409C-BE32-E72D297353CC}">
              <c16:uniqueId val="{00000000-DC9D-4A77-AB76-3A623F58EE79}"/>
            </c:ext>
          </c:extLst>
        </c:ser>
        <c:dLbls>
          <c:showLegendKey val="0"/>
          <c:showVal val="0"/>
          <c:showCatName val="0"/>
          <c:showSerName val="0"/>
          <c:showPercent val="0"/>
          <c:showBubbleSize val="0"/>
        </c:dLbls>
        <c:gapWidth val="150"/>
        <c:axId val="377103288"/>
        <c:axId val="37710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0.74</c:v>
                </c:pt>
                <c:pt idx="3">
                  <c:v>0.72</c:v>
                </c:pt>
                <c:pt idx="4">
                  <c:v>0.66</c:v>
                </c:pt>
              </c:numCache>
            </c:numRef>
          </c:val>
          <c:smooth val="0"/>
          <c:extLst xmlns:c16r2="http://schemas.microsoft.com/office/drawing/2015/06/chart">
            <c:ext xmlns:c16="http://schemas.microsoft.com/office/drawing/2014/chart" uri="{C3380CC4-5D6E-409C-BE32-E72D297353CC}">
              <c16:uniqueId val="{00000001-DC9D-4A77-AB76-3A623F58EE79}"/>
            </c:ext>
          </c:extLst>
        </c:ser>
        <c:dLbls>
          <c:showLegendKey val="0"/>
          <c:showVal val="0"/>
          <c:showCatName val="0"/>
          <c:showSerName val="0"/>
          <c:showPercent val="0"/>
          <c:showBubbleSize val="0"/>
        </c:dLbls>
        <c:marker val="1"/>
        <c:smooth val="0"/>
        <c:axId val="377103288"/>
        <c:axId val="377105640"/>
      </c:lineChart>
      <c:dateAx>
        <c:axId val="377103288"/>
        <c:scaling>
          <c:orientation val="minMax"/>
        </c:scaling>
        <c:delete val="1"/>
        <c:axPos val="b"/>
        <c:numFmt formatCode="&quot;H&quot;yy" sourceLinked="1"/>
        <c:majorTickMark val="none"/>
        <c:minorTickMark val="none"/>
        <c:tickLblPos val="none"/>
        <c:crossAx val="377105640"/>
        <c:crosses val="autoZero"/>
        <c:auto val="1"/>
        <c:lblOffset val="100"/>
        <c:baseTimeUnit val="years"/>
      </c:dateAx>
      <c:valAx>
        <c:axId val="3771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1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55.07</c:v>
                </c:pt>
                <c:pt idx="1">
                  <c:v>54.89</c:v>
                </c:pt>
                <c:pt idx="2">
                  <c:v>51.83</c:v>
                </c:pt>
                <c:pt idx="3">
                  <c:v>51.47</c:v>
                </c:pt>
                <c:pt idx="4">
                  <c:v>50.55</c:v>
                </c:pt>
              </c:numCache>
            </c:numRef>
          </c:val>
          <c:extLst xmlns:c16r2="http://schemas.microsoft.com/office/drawing/2015/06/chart">
            <c:ext xmlns:c16="http://schemas.microsoft.com/office/drawing/2014/chart" uri="{C3380CC4-5D6E-409C-BE32-E72D297353CC}">
              <c16:uniqueId val="{00000000-63AD-48DA-A25F-376DCB9CFD51}"/>
            </c:ext>
          </c:extLst>
        </c:ser>
        <c:dLbls>
          <c:showLegendKey val="0"/>
          <c:showVal val="0"/>
          <c:showCatName val="0"/>
          <c:showSerName val="0"/>
          <c:showPercent val="0"/>
          <c:showBubbleSize val="0"/>
        </c:dLbls>
        <c:gapWidth val="150"/>
        <c:axId val="378106920"/>
        <c:axId val="3789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62.38</c:v>
                </c:pt>
                <c:pt idx="3">
                  <c:v>62.83</c:v>
                </c:pt>
                <c:pt idx="4">
                  <c:v>62.05</c:v>
                </c:pt>
              </c:numCache>
            </c:numRef>
          </c:val>
          <c:smooth val="0"/>
          <c:extLst xmlns:c16r2="http://schemas.microsoft.com/office/drawing/2015/06/chart">
            <c:ext xmlns:c16="http://schemas.microsoft.com/office/drawing/2014/chart" uri="{C3380CC4-5D6E-409C-BE32-E72D297353CC}">
              <c16:uniqueId val="{00000001-63AD-48DA-A25F-376DCB9CFD51}"/>
            </c:ext>
          </c:extLst>
        </c:ser>
        <c:dLbls>
          <c:showLegendKey val="0"/>
          <c:showVal val="0"/>
          <c:showCatName val="0"/>
          <c:showSerName val="0"/>
          <c:showPercent val="0"/>
          <c:showBubbleSize val="0"/>
        </c:dLbls>
        <c:marker val="1"/>
        <c:smooth val="0"/>
        <c:axId val="378106920"/>
        <c:axId val="378904264"/>
      </c:lineChart>
      <c:dateAx>
        <c:axId val="378106920"/>
        <c:scaling>
          <c:orientation val="minMax"/>
        </c:scaling>
        <c:delete val="1"/>
        <c:axPos val="b"/>
        <c:numFmt formatCode="&quot;H&quot;yy" sourceLinked="1"/>
        <c:majorTickMark val="none"/>
        <c:minorTickMark val="none"/>
        <c:tickLblPos val="none"/>
        <c:crossAx val="378904264"/>
        <c:crosses val="autoZero"/>
        <c:auto val="1"/>
        <c:lblOffset val="100"/>
        <c:baseTimeUnit val="years"/>
      </c:dateAx>
      <c:valAx>
        <c:axId val="3789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0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82.07</c:v>
                </c:pt>
                <c:pt idx="1">
                  <c:v>81.89</c:v>
                </c:pt>
                <c:pt idx="2">
                  <c:v>80.430000000000007</c:v>
                </c:pt>
                <c:pt idx="3">
                  <c:v>80.849999999999994</c:v>
                </c:pt>
                <c:pt idx="4">
                  <c:v>81.180000000000007</c:v>
                </c:pt>
              </c:numCache>
            </c:numRef>
          </c:val>
          <c:extLst xmlns:c16r2="http://schemas.microsoft.com/office/drawing/2015/06/chart">
            <c:ext xmlns:c16="http://schemas.microsoft.com/office/drawing/2014/chart" uri="{C3380CC4-5D6E-409C-BE32-E72D297353CC}">
              <c16:uniqueId val="{00000000-E811-427A-BB62-94612851AD3F}"/>
            </c:ext>
          </c:extLst>
        </c:ser>
        <c:dLbls>
          <c:showLegendKey val="0"/>
          <c:showVal val="0"/>
          <c:showCatName val="0"/>
          <c:showSerName val="0"/>
          <c:showPercent val="0"/>
          <c:showBubbleSize val="0"/>
        </c:dLbls>
        <c:gapWidth val="150"/>
        <c:axId val="378905048"/>
        <c:axId val="3789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89.17</c:v>
                </c:pt>
                <c:pt idx="3">
                  <c:v>88.86</c:v>
                </c:pt>
                <c:pt idx="4">
                  <c:v>89.11</c:v>
                </c:pt>
              </c:numCache>
            </c:numRef>
          </c:val>
          <c:smooth val="0"/>
          <c:extLst xmlns:c16r2="http://schemas.microsoft.com/office/drawing/2015/06/chart">
            <c:ext xmlns:c16="http://schemas.microsoft.com/office/drawing/2014/chart" uri="{C3380CC4-5D6E-409C-BE32-E72D297353CC}">
              <c16:uniqueId val="{00000001-E811-427A-BB62-94612851AD3F}"/>
            </c:ext>
          </c:extLst>
        </c:ser>
        <c:dLbls>
          <c:showLegendKey val="0"/>
          <c:showVal val="0"/>
          <c:showCatName val="0"/>
          <c:showSerName val="0"/>
          <c:showPercent val="0"/>
          <c:showBubbleSize val="0"/>
        </c:dLbls>
        <c:marker val="1"/>
        <c:smooth val="0"/>
        <c:axId val="378905048"/>
        <c:axId val="378905440"/>
      </c:lineChart>
      <c:dateAx>
        <c:axId val="378905048"/>
        <c:scaling>
          <c:orientation val="minMax"/>
        </c:scaling>
        <c:delete val="1"/>
        <c:axPos val="b"/>
        <c:numFmt formatCode="&quot;H&quot;yy" sourceLinked="1"/>
        <c:majorTickMark val="none"/>
        <c:minorTickMark val="none"/>
        <c:tickLblPos val="none"/>
        <c:crossAx val="378905440"/>
        <c:crosses val="autoZero"/>
        <c:auto val="1"/>
        <c:lblOffset val="100"/>
        <c:baseTimeUnit val="years"/>
      </c:dateAx>
      <c:valAx>
        <c:axId val="3789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0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116.79</c:v>
                </c:pt>
                <c:pt idx="1">
                  <c:v>113.78</c:v>
                </c:pt>
                <c:pt idx="2">
                  <c:v>107.99</c:v>
                </c:pt>
                <c:pt idx="3">
                  <c:v>111.09</c:v>
                </c:pt>
                <c:pt idx="4">
                  <c:v>112.76</c:v>
                </c:pt>
              </c:numCache>
            </c:numRef>
          </c:val>
          <c:extLst xmlns:c16r2="http://schemas.microsoft.com/office/drawing/2015/06/chart">
            <c:ext xmlns:c16="http://schemas.microsoft.com/office/drawing/2014/chart" uri="{C3380CC4-5D6E-409C-BE32-E72D297353CC}">
              <c16:uniqueId val="{00000000-D6D5-45A5-9E36-6A781FFF76AF}"/>
            </c:ext>
          </c:extLst>
        </c:ser>
        <c:dLbls>
          <c:showLegendKey val="0"/>
          <c:showVal val="0"/>
          <c:showCatName val="0"/>
          <c:showSerName val="0"/>
          <c:showPercent val="0"/>
          <c:showBubbleSize val="0"/>
        </c:dLbls>
        <c:gapWidth val="150"/>
        <c:axId val="377107600"/>
        <c:axId val="37710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113.68</c:v>
                </c:pt>
                <c:pt idx="3">
                  <c:v>113.82</c:v>
                </c:pt>
                <c:pt idx="4">
                  <c:v>112.82</c:v>
                </c:pt>
              </c:numCache>
            </c:numRef>
          </c:val>
          <c:smooth val="0"/>
          <c:extLst xmlns:c16r2="http://schemas.microsoft.com/office/drawing/2015/06/chart">
            <c:ext xmlns:c16="http://schemas.microsoft.com/office/drawing/2014/chart" uri="{C3380CC4-5D6E-409C-BE32-E72D297353CC}">
              <c16:uniqueId val="{00000001-D6D5-45A5-9E36-6A781FFF76AF}"/>
            </c:ext>
          </c:extLst>
        </c:ser>
        <c:dLbls>
          <c:showLegendKey val="0"/>
          <c:showVal val="0"/>
          <c:showCatName val="0"/>
          <c:showSerName val="0"/>
          <c:showPercent val="0"/>
          <c:showBubbleSize val="0"/>
        </c:dLbls>
        <c:marker val="1"/>
        <c:smooth val="0"/>
        <c:axId val="377107600"/>
        <c:axId val="377104464"/>
      </c:lineChart>
      <c:dateAx>
        <c:axId val="377107600"/>
        <c:scaling>
          <c:orientation val="minMax"/>
        </c:scaling>
        <c:delete val="1"/>
        <c:axPos val="b"/>
        <c:numFmt formatCode="&quot;H&quot;yy" sourceLinked="1"/>
        <c:majorTickMark val="none"/>
        <c:minorTickMark val="none"/>
        <c:tickLblPos val="none"/>
        <c:crossAx val="377104464"/>
        <c:crosses val="autoZero"/>
        <c:auto val="1"/>
        <c:lblOffset val="100"/>
        <c:baseTimeUnit val="years"/>
      </c:dateAx>
      <c:valAx>
        <c:axId val="37710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10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44.45</c:v>
                </c:pt>
                <c:pt idx="1">
                  <c:v>44.86</c:v>
                </c:pt>
                <c:pt idx="2">
                  <c:v>31.9</c:v>
                </c:pt>
                <c:pt idx="3">
                  <c:v>33.85</c:v>
                </c:pt>
                <c:pt idx="4">
                  <c:v>35.840000000000003</c:v>
                </c:pt>
              </c:numCache>
            </c:numRef>
          </c:val>
          <c:extLst xmlns:c16r2="http://schemas.microsoft.com/office/drawing/2015/06/chart">
            <c:ext xmlns:c16="http://schemas.microsoft.com/office/drawing/2014/chart" uri="{C3380CC4-5D6E-409C-BE32-E72D297353CC}">
              <c16:uniqueId val="{00000000-610E-4BD1-A4EE-6FE4E108990D}"/>
            </c:ext>
          </c:extLst>
        </c:ser>
        <c:dLbls>
          <c:showLegendKey val="0"/>
          <c:showVal val="0"/>
          <c:showCatName val="0"/>
          <c:showSerName val="0"/>
          <c:showPercent val="0"/>
          <c:showBubbleSize val="0"/>
        </c:dLbls>
        <c:gapWidth val="150"/>
        <c:axId val="377101328"/>
        <c:axId val="37710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46.99</c:v>
                </c:pt>
                <c:pt idx="3">
                  <c:v>47.89</c:v>
                </c:pt>
                <c:pt idx="4">
                  <c:v>48.69</c:v>
                </c:pt>
              </c:numCache>
            </c:numRef>
          </c:val>
          <c:smooth val="0"/>
          <c:extLst xmlns:c16r2="http://schemas.microsoft.com/office/drawing/2015/06/chart">
            <c:ext xmlns:c16="http://schemas.microsoft.com/office/drawing/2014/chart" uri="{C3380CC4-5D6E-409C-BE32-E72D297353CC}">
              <c16:uniqueId val="{00000001-610E-4BD1-A4EE-6FE4E108990D}"/>
            </c:ext>
          </c:extLst>
        </c:ser>
        <c:dLbls>
          <c:showLegendKey val="0"/>
          <c:showVal val="0"/>
          <c:showCatName val="0"/>
          <c:showSerName val="0"/>
          <c:showPercent val="0"/>
          <c:showBubbleSize val="0"/>
        </c:dLbls>
        <c:marker val="1"/>
        <c:smooth val="0"/>
        <c:axId val="377101328"/>
        <c:axId val="377106424"/>
      </c:lineChart>
      <c:dateAx>
        <c:axId val="377101328"/>
        <c:scaling>
          <c:orientation val="minMax"/>
        </c:scaling>
        <c:delete val="1"/>
        <c:axPos val="b"/>
        <c:numFmt formatCode="&quot;H&quot;yy" sourceLinked="1"/>
        <c:majorTickMark val="none"/>
        <c:minorTickMark val="none"/>
        <c:tickLblPos val="none"/>
        <c:crossAx val="377106424"/>
        <c:crosses val="autoZero"/>
        <c:auto val="1"/>
        <c:lblOffset val="100"/>
        <c:baseTimeUnit val="years"/>
      </c:dateAx>
      <c:valAx>
        <c:axId val="37710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1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17.510000000000002</c:v>
                </c:pt>
                <c:pt idx="1">
                  <c:v>17.059999999999999</c:v>
                </c:pt>
                <c:pt idx="2">
                  <c:v>11.64</c:v>
                </c:pt>
                <c:pt idx="3">
                  <c:v>16.100000000000001</c:v>
                </c:pt>
                <c:pt idx="4">
                  <c:v>19.21</c:v>
                </c:pt>
              </c:numCache>
            </c:numRef>
          </c:val>
          <c:extLst xmlns:c16r2="http://schemas.microsoft.com/office/drawing/2015/06/chart">
            <c:ext xmlns:c16="http://schemas.microsoft.com/office/drawing/2014/chart" uri="{C3380CC4-5D6E-409C-BE32-E72D297353CC}">
              <c16:uniqueId val="{00000000-F8E2-43E5-9873-362475055217}"/>
            </c:ext>
          </c:extLst>
        </c:ser>
        <c:dLbls>
          <c:showLegendKey val="0"/>
          <c:showVal val="0"/>
          <c:showCatName val="0"/>
          <c:showSerName val="0"/>
          <c:showPercent val="0"/>
          <c:showBubbleSize val="0"/>
        </c:dLbls>
        <c:gapWidth val="150"/>
        <c:axId val="377106816"/>
        <c:axId val="37710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15.83</c:v>
                </c:pt>
                <c:pt idx="3">
                  <c:v>16.899999999999999</c:v>
                </c:pt>
                <c:pt idx="4">
                  <c:v>18.260000000000002</c:v>
                </c:pt>
              </c:numCache>
            </c:numRef>
          </c:val>
          <c:smooth val="0"/>
          <c:extLst xmlns:c16r2="http://schemas.microsoft.com/office/drawing/2015/06/chart">
            <c:ext xmlns:c16="http://schemas.microsoft.com/office/drawing/2014/chart" uri="{C3380CC4-5D6E-409C-BE32-E72D297353CC}">
              <c16:uniqueId val="{00000001-F8E2-43E5-9873-362475055217}"/>
            </c:ext>
          </c:extLst>
        </c:ser>
        <c:dLbls>
          <c:showLegendKey val="0"/>
          <c:showVal val="0"/>
          <c:showCatName val="0"/>
          <c:showSerName val="0"/>
          <c:showPercent val="0"/>
          <c:showBubbleSize val="0"/>
        </c:dLbls>
        <c:marker val="1"/>
        <c:smooth val="0"/>
        <c:axId val="377106816"/>
        <c:axId val="377107208"/>
      </c:lineChart>
      <c:dateAx>
        <c:axId val="377106816"/>
        <c:scaling>
          <c:orientation val="minMax"/>
        </c:scaling>
        <c:delete val="1"/>
        <c:axPos val="b"/>
        <c:numFmt formatCode="&quot;H&quot;yy" sourceLinked="1"/>
        <c:majorTickMark val="none"/>
        <c:minorTickMark val="none"/>
        <c:tickLblPos val="none"/>
        <c:crossAx val="377107208"/>
        <c:crosses val="autoZero"/>
        <c:auto val="1"/>
        <c:lblOffset val="100"/>
        <c:baseTimeUnit val="years"/>
      </c:dateAx>
      <c:valAx>
        <c:axId val="37710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1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7C-42C3-84D4-986FD748D74E}"/>
            </c:ext>
          </c:extLst>
        </c:ser>
        <c:dLbls>
          <c:showLegendKey val="0"/>
          <c:showVal val="0"/>
          <c:showCatName val="0"/>
          <c:showSerName val="0"/>
          <c:showPercent val="0"/>
          <c:showBubbleSize val="0"/>
        </c:dLbls>
        <c:gapWidth val="150"/>
        <c:axId val="377101720"/>
        <c:axId val="37811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0.03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A7C-42C3-84D4-986FD748D74E}"/>
            </c:ext>
          </c:extLst>
        </c:ser>
        <c:dLbls>
          <c:showLegendKey val="0"/>
          <c:showVal val="0"/>
          <c:showCatName val="0"/>
          <c:showSerName val="0"/>
          <c:showPercent val="0"/>
          <c:showBubbleSize val="0"/>
        </c:dLbls>
        <c:marker val="1"/>
        <c:smooth val="0"/>
        <c:axId val="377101720"/>
        <c:axId val="378111624"/>
      </c:lineChart>
      <c:dateAx>
        <c:axId val="377101720"/>
        <c:scaling>
          <c:orientation val="minMax"/>
        </c:scaling>
        <c:delete val="1"/>
        <c:axPos val="b"/>
        <c:numFmt formatCode="&quot;H&quot;yy" sourceLinked="1"/>
        <c:majorTickMark val="none"/>
        <c:minorTickMark val="none"/>
        <c:tickLblPos val="none"/>
        <c:crossAx val="378111624"/>
        <c:crosses val="autoZero"/>
        <c:auto val="1"/>
        <c:lblOffset val="100"/>
        <c:baseTimeUnit val="years"/>
      </c:dateAx>
      <c:valAx>
        <c:axId val="37811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1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220.36</c:v>
                </c:pt>
                <c:pt idx="1">
                  <c:v>198.15</c:v>
                </c:pt>
                <c:pt idx="2">
                  <c:v>125.24</c:v>
                </c:pt>
                <c:pt idx="3">
                  <c:v>108.79</c:v>
                </c:pt>
                <c:pt idx="4">
                  <c:v>101.15</c:v>
                </c:pt>
              </c:numCache>
            </c:numRef>
          </c:val>
          <c:extLst xmlns:c16r2="http://schemas.microsoft.com/office/drawing/2015/06/chart">
            <c:ext xmlns:c16="http://schemas.microsoft.com/office/drawing/2014/chart" uri="{C3380CC4-5D6E-409C-BE32-E72D297353CC}">
              <c16:uniqueId val="{00000000-A36C-41BB-97E0-A369FEB3D2C6}"/>
            </c:ext>
          </c:extLst>
        </c:ser>
        <c:dLbls>
          <c:showLegendKey val="0"/>
          <c:showVal val="0"/>
          <c:showCatName val="0"/>
          <c:showSerName val="0"/>
          <c:showPercent val="0"/>
          <c:showBubbleSize val="0"/>
        </c:dLbls>
        <c:gapWidth val="150"/>
        <c:axId val="378107312"/>
        <c:axId val="37811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337.49</c:v>
                </c:pt>
                <c:pt idx="3">
                  <c:v>335.6</c:v>
                </c:pt>
                <c:pt idx="4">
                  <c:v>358.91</c:v>
                </c:pt>
              </c:numCache>
            </c:numRef>
          </c:val>
          <c:smooth val="0"/>
          <c:extLst xmlns:c16r2="http://schemas.microsoft.com/office/drawing/2015/06/chart">
            <c:ext xmlns:c16="http://schemas.microsoft.com/office/drawing/2014/chart" uri="{C3380CC4-5D6E-409C-BE32-E72D297353CC}">
              <c16:uniqueId val="{00000001-A36C-41BB-97E0-A369FEB3D2C6}"/>
            </c:ext>
          </c:extLst>
        </c:ser>
        <c:dLbls>
          <c:showLegendKey val="0"/>
          <c:showVal val="0"/>
          <c:showCatName val="0"/>
          <c:showSerName val="0"/>
          <c:showPercent val="0"/>
          <c:showBubbleSize val="0"/>
        </c:dLbls>
        <c:marker val="1"/>
        <c:smooth val="0"/>
        <c:axId val="378107312"/>
        <c:axId val="378110840"/>
      </c:lineChart>
      <c:dateAx>
        <c:axId val="378107312"/>
        <c:scaling>
          <c:orientation val="minMax"/>
        </c:scaling>
        <c:delete val="1"/>
        <c:axPos val="b"/>
        <c:numFmt formatCode="&quot;H&quot;yy" sourceLinked="1"/>
        <c:majorTickMark val="none"/>
        <c:minorTickMark val="none"/>
        <c:tickLblPos val="none"/>
        <c:crossAx val="378110840"/>
        <c:crosses val="autoZero"/>
        <c:auto val="1"/>
        <c:lblOffset val="100"/>
        <c:baseTimeUnit val="years"/>
      </c:dateAx>
      <c:valAx>
        <c:axId val="378110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10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640.08000000000004</c:v>
                </c:pt>
                <c:pt idx="1">
                  <c:v>651.42999999999995</c:v>
                </c:pt>
                <c:pt idx="2">
                  <c:v>1146.06</c:v>
                </c:pt>
                <c:pt idx="3">
                  <c:v>1119.74</c:v>
                </c:pt>
                <c:pt idx="4">
                  <c:v>1096.25</c:v>
                </c:pt>
              </c:numCache>
            </c:numRef>
          </c:val>
          <c:extLst xmlns:c16r2="http://schemas.microsoft.com/office/drawing/2015/06/chart">
            <c:ext xmlns:c16="http://schemas.microsoft.com/office/drawing/2014/chart" uri="{C3380CC4-5D6E-409C-BE32-E72D297353CC}">
              <c16:uniqueId val="{00000000-93FD-4D66-BDAA-21DC26694A67}"/>
            </c:ext>
          </c:extLst>
        </c:ser>
        <c:dLbls>
          <c:showLegendKey val="0"/>
          <c:showVal val="0"/>
          <c:showCatName val="0"/>
          <c:showSerName val="0"/>
          <c:showPercent val="0"/>
          <c:showBubbleSize val="0"/>
        </c:dLbls>
        <c:gapWidth val="150"/>
        <c:axId val="378109272"/>
        <c:axId val="37810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265.92</c:v>
                </c:pt>
                <c:pt idx="3">
                  <c:v>258.26</c:v>
                </c:pt>
                <c:pt idx="4">
                  <c:v>247.27</c:v>
                </c:pt>
              </c:numCache>
            </c:numRef>
          </c:val>
          <c:smooth val="0"/>
          <c:extLst xmlns:c16r2="http://schemas.microsoft.com/office/drawing/2015/06/chart">
            <c:ext xmlns:c16="http://schemas.microsoft.com/office/drawing/2014/chart" uri="{C3380CC4-5D6E-409C-BE32-E72D297353CC}">
              <c16:uniqueId val="{00000001-93FD-4D66-BDAA-21DC26694A67}"/>
            </c:ext>
          </c:extLst>
        </c:ser>
        <c:dLbls>
          <c:showLegendKey val="0"/>
          <c:showVal val="0"/>
          <c:showCatName val="0"/>
          <c:showSerName val="0"/>
          <c:showPercent val="0"/>
          <c:showBubbleSize val="0"/>
        </c:dLbls>
        <c:marker val="1"/>
        <c:smooth val="0"/>
        <c:axId val="378109272"/>
        <c:axId val="378108096"/>
      </c:lineChart>
      <c:dateAx>
        <c:axId val="378109272"/>
        <c:scaling>
          <c:orientation val="minMax"/>
        </c:scaling>
        <c:delete val="1"/>
        <c:axPos val="b"/>
        <c:numFmt formatCode="&quot;H&quot;yy" sourceLinked="1"/>
        <c:majorTickMark val="none"/>
        <c:minorTickMark val="none"/>
        <c:tickLblPos val="none"/>
        <c:crossAx val="378108096"/>
        <c:crosses val="autoZero"/>
        <c:auto val="1"/>
        <c:lblOffset val="100"/>
        <c:baseTimeUnit val="years"/>
      </c:dateAx>
      <c:valAx>
        <c:axId val="37810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810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106.14</c:v>
                </c:pt>
                <c:pt idx="1">
                  <c:v>103.86</c:v>
                </c:pt>
                <c:pt idx="2">
                  <c:v>79.44</c:v>
                </c:pt>
                <c:pt idx="3">
                  <c:v>79.650000000000006</c:v>
                </c:pt>
                <c:pt idx="4">
                  <c:v>79.03</c:v>
                </c:pt>
              </c:numCache>
            </c:numRef>
          </c:val>
          <c:extLst xmlns:c16r2="http://schemas.microsoft.com/office/drawing/2015/06/chart">
            <c:ext xmlns:c16="http://schemas.microsoft.com/office/drawing/2014/chart" uri="{C3380CC4-5D6E-409C-BE32-E72D297353CC}">
              <c16:uniqueId val="{00000000-5412-4434-AC04-7514CEDB6C92}"/>
            </c:ext>
          </c:extLst>
        </c:ser>
        <c:dLbls>
          <c:showLegendKey val="0"/>
          <c:showVal val="0"/>
          <c:showCatName val="0"/>
          <c:showSerName val="0"/>
          <c:showPercent val="0"/>
          <c:showBubbleSize val="0"/>
        </c:dLbls>
        <c:gapWidth val="150"/>
        <c:axId val="378108880"/>
        <c:axId val="3781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105.86</c:v>
                </c:pt>
                <c:pt idx="3">
                  <c:v>106.07</c:v>
                </c:pt>
                <c:pt idx="4">
                  <c:v>105.34</c:v>
                </c:pt>
              </c:numCache>
            </c:numRef>
          </c:val>
          <c:smooth val="0"/>
          <c:extLst xmlns:c16r2="http://schemas.microsoft.com/office/drawing/2015/06/chart">
            <c:ext xmlns:c16="http://schemas.microsoft.com/office/drawing/2014/chart" uri="{C3380CC4-5D6E-409C-BE32-E72D297353CC}">
              <c16:uniqueId val="{00000001-5412-4434-AC04-7514CEDB6C92}"/>
            </c:ext>
          </c:extLst>
        </c:ser>
        <c:dLbls>
          <c:showLegendKey val="0"/>
          <c:showVal val="0"/>
          <c:showCatName val="0"/>
          <c:showSerName val="0"/>
          <c:showPercent val="0"/>
          <c:showBubbleSize val="0"/>
        </c:dLbls>
        <c:marker val="1"/>
        <c:smooth val="0"/>
        <c:axId val="378108880"/>
        <c:axId val="378112800"/>
      </c:lineChart>
      <c:dateAx>
        <c:axId val="378108880"/>
        <c:scaling>
          <c:orientation val="minMax"/>
        </c:scaling>
        <c:delete val="1"/>
        <c:axPos val="b"/>
        <c:numFmt formatCode="&quot;H&quot;yy" sourceLinked="1"/>
        <c:majorTickMark val="none"/>
        <c:minorTickMark val="none"/>
        <c:tickLblPos val="none"/>
        <c:crossAx val="378112800"/>
        <c:crosses val="autoZero"/>
        <c:auto val="1"/>
        <c:lblOffset val="100"/>
        <c:baseTimeUnit val="years"/>
      </c:dateAx>
      <c:valAx>
        <c:axId val="3781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222.58</c:v>
                </c:pt>
                <c:pt idx="1">
                  <c:v>227.7</c:v>
                </c:pt>
                <c:pt idx="2">
                  <c:v>296.49</c:v>
                </c:pt>
                <c:pt idx="3">
                  <c:v>296.27999999999997</c:v>
                </c:pt>
                <c:pt idx="4">
                  <c:v>298.85000000000002</c:v>
                </c:pt>
              </c:numCache>
            </c:numRef>
          </c:val>
          <c:extLst xmlns:c16r2="http://schemas.microsoft.com/office/drawing/2015/06/chart">
            <c:ext xmlns:c16="http://schemas.microsoft.com/office/drawing/2014/chart" uri="{C3380CC4-5D6E-409C-BE32-E72D297353CC}">
              <c16:uniqueId val="{00000000-1B4D-4DE5-B194-B57D54802C77}"/>
            </c:ext>
          </c:extLst>
        </c:ser>
        <c:dLbls>
          <c:showLegendKey val="0"/>
          <c:showVal val="0"/>
          <c:showCatName val="0"/>
          <c:showSerName val="0"/>
          <c:showPercent val="0"/>
          <c:showBubbleSize val="0"/>
        </c:dLbls>
        <c:gapWidth val="150"/>
        <c:axId val="378111232"/>
        <c:axId val="37811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158.58000000000001</c:v>
                </c:pt>
                <c:pt idx="3">
                  <c:v>159.22</c:v>
                </c:pt>
                <c:pt idx="4">
                  <c:v>159.6</c:v>
                </c:pt>
              </c:numCache>
            </c:numRef>
          </c:val>
          <c:smooth val="0"/>
          <c:extLst xmlns:c16r2="http://schemas.microsoft.com/office/drawing/2015/06/chart">
            <c:ext xmlns:c16="http://schemas.microsoft.com/office/drawing/2014/chart" uri="{C3380CC4-5D6E-409C-BE32-E72D297353CC}">
              <c16:uniqueId val="{00000001-1B4D-4DE5-B194-B57D54802C77}"/>
            </c:ext>
          </c:extLst>
        </c:ser>
        <c:dLbls>
          <c:showLegendKey val="0"/>
          <c:showVal val="0"/>
          <c:showCatName val="0"/>
          <c:showSerName val="0"/>
          <c:showPercent val="0"/>
          <c:showBubbleSize val="0"/>
        </c:dLbls>
        <c:marker val="1"/>
        <c:smooth val="0"/>
        <c:axId val="378111232"/>
        <c:axId val="378113584"/>
      </c:lineChart>
      <c:dateAx>
        <c:axId val="378111232"/>
        <c:scaling>
          <c:orientation val="minMax"/>
        </c:scaling>
        <c:delete val="1"/>
        <c:axPos val="b"/>
        <c:numFmt formatCode="&quot;H&quot;yy" sourceLinked="1"/>
        <c:majorTickMark val="none"/>
        <c:minorTickMark val="none"/>
        <c:tickLblPos val="none"/>
        <c:crossAx val="378113584"/>
        <c:crosses val="autoZero"/>
        <c:auto val="1"/>
        <c:lblOffset val="100"/>
        <c:baseTimeUnit val="years"/>
      </c:dateAx>
      <c:valAx>
        <c:axId val="37811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一関市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115426</v>
      </c>
      <c r="AM8" s="61"/>
      <c r="AN8" s="61"/>
      <c r="AO8" s="61"/>
      <c r="AP8" s="61"/>
      <c r="AQ8" s="61"/>
      <c r="AR8" s="61"/>
      <c r="AS8" s="61"/>
      <c r="AT8" s="52">
        <f>データ!$S$6</f>
        <v>1256.42</v>
      </c>
      <c r="AU8" s="53"/>
      <c r="AV8" s="53"/>
      <c r="AW8" s="53"/>
      <c r="AX8" s="53"/>
      <c r="AY8" s="53"/>
      <c r="AZ8" s="53"/>
      <c r="BA8" s="53"/>
      <c r="BB8" s="54">
        <f>データ!$T$6</f>
        <v>91.87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44.58</v>
      </c>
      <c r="J10" s="53"/>
      <c r="K10" s="53"/>
      <c r="L10" s="53"/>
      <c r="M10" s="53"/>
      <c r="N10" s="53"/>
      <c r="O10" s="64"/>
      <c r="P10" s="54">
        <f>データ!$P$6</f>
        <v>87.68</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100343</v>
      </c>
      <c r="AM10" s="61"/>
      <c r="AN10" s="61"/>
      <c r="AO10" s="61"/>
      <c r="AP10" s="61"/>
      <c r="AQ10" s="61"/>
      <c r="AR10" s="61"/>
      <c r="AS10" s="61"/>
      <c r="AT10" s="52">
        <f>データ!$V$6</f>
        <v>710.21</v>
      </c>
      <c r="AU10" s="53"/>
      <c r="AV10" s="53"/>
      <c r="AW10" s="53"/>
      <c r="AX10" s="53"/>
      <c r="AY10" s="53"/>
      <c r="AZ10" s="53"/>
      <c r="BA10" s="53"/>
      <c r="BB10" s="54">
        <f>データ!$W$6</f>
        <v>141.29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Qo0VaFevhlDLCl13Jqqy/R4JBa7QLgmpbqevGmSSt/nKkLqtlpJt2X2rkj6AlmmeQuAF1rjMW7OXnEUL3cgtQ==" saltValue="fhCdw1Ax0iCo3Bg69DM6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32093</v>
      </c>
      <c r="D6" s="34">
        <f t="shared" si="3"/>
        <v>46</v>
      </c>
      <c r="E6" s="34">
        <f t="shared" si="3"/>
        <v>1</v>
      </c>
      <c r="F6" s="34">
        <f t="shared" si="3"/>
        <v>0</v>
      </c>
      <c r="G6" s="34">
        <f t="shared" si="3"/>
        <v>1</v>
      </c>
      <c r="H6" s="34" t="str">
        <f t="shared" si="3"/>
        <v>岩手県　一関市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44.58</v>
      </c>
      <c r="P6" s="35">
        <f t="shared" si="3"/>
        <v>87.68</v>
      </c>
      <c r="Q6" s="35">
        <f t="shared" si="3"/>
        <v>4400</v>
      </c>
      <c r="R6" s="35">
        <f t="shared" si="3"/>
        <v>115426</v>
      </c>
      <c r="S6" s="35">
        <f t="shared" si="3"/>
        <v>1256.42</v>
      </c>
      <c r="T6" s="35">
        <f t="shared" si="3"/>
        <v>91.87</v>
      </c>
      <c r="U6" s="35">
        <f t="shared" si="3"/>
        <v>100343</v>
      </c>
      <c r="V6" s="35">
        <f t="shared" si="3"/>
        <v>710.21</v>
      </c>
      <c r="W6" s="35">
        <f t="shared" si="3"/>
        <v>141.29</v>
      </c>
      <c r="X6" s="36">
        <f>IF(X7="",NA(),X7)</f>
        <v>116.79</v>
      </c>
      <c r="Y6" s="36">
        <f t="shared" ref="Y6:AG6" si="4">IF(Y7="",NA(),Y7)</f>
        <v>113.78</v>
      </c>
      <c r="Z6" s="36">
        <f t="shared" si="4"/>
        <v>107.99</v>
      </c>
      <c r="AA6" s="36">
        <f t="shared" si="4"/>
        <v>111.09</v>
      </c>
      <c r="AB6" s="36">
        <f t="shared" si="4"/>
        <v>112.76</v>
      </c>
      <c r="AC6" s="36">
        <f t="shared" si="4"/>
        <v>112.69</v>
      </c>
      <c r="AD6" s="36">
        <f t="shared" si="4"/>
        <v>113.16</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0.03</v>
      </c>
      <c r="AQ6" s="35">
        <f t="shared" si="5"/>
        <v>0</v>
      </c>
      <c r="AR6" s="35">
        <f t="shared" si="5"/>
        <v>0</v>
      </c>
      <c r="AS6" s="35" t="str">
        <f>IF(AS7="","",IF(AS7="-","【-】","【"&amp;SUBSTITUTE(TEXT(AS7,"#,##0.00"),"-","△")&amp;"】"))</f>
        <v>【1.08】</v>
      </c>
      <c r="AT6" s="36">
        <f>IF(AT7="",NA(),AT7)</f>
        <v>220.36</v>
      </c>
      <c r="AU6" s="36">
        <f t="shared" ref="AU6:BC6" si="6">IF(AU7="",NA(),AU7)</f>
        <v>198.15</v>
      </c>
      <c r="AV6" s="36">
        <f t="shared" si="6"/>
        <v>125.24</v>
      </c>
      <c r="AW6" s="36">
        <f t="shared" si="6"/>
        <v>108.79</v>
      </c>
      <c r="AX6" s="36">
        <f t="shared" si="6"/>
        <v>101.15</v>
      </c>
      <c r="AY6" s="36">
        <f t="shared" si="6"/>
        <v>346.59</v>
      </c>
      <c r="AZ6" s="36">
        <f t="shared" si="6"/>
        <v>357.82</v>
      </c>
      <c r="BA6" s="36">
        <f t="shared" si="6"/>
        <v>337.49</v>
      </c>
      <c r="BB6" s="36">
        <f t="shared" si="6"/>
        <v>335.6</v>
      </c>
      <c r="BC6" s="36">
        <f t="shared" si="6"/>
        <v>358.91</v>
      </c>
      <c r="BD6" s="35" t="str">
        <f>IF(BD7="","",IF(BD7="-","【-】","【"&amp;SUBSTITUTE(TEXT(BD7,"#,##0.00"),"-","△")&amp;"】"))</f>
        <v>【264.97】</v>
      </c>
      <c r="BE6" s="36">
        <f>IF(BE7="",NA(),BE7)</f>
        <v>640.08000000000004</v>
      </c>
      <c r="BF6" s="36">
        <f t="shared" ref="BF6:BN6" si="7">IF(BF7="",NA(),BF7)</f>
        <v>651.42999999999995</v>
      </c>
      <c r="BG6" s="36">
        <f t="shared" si="7"/>
        <v>1146.06</v>
      </c>
      <c r="BH6" s="36">
        <f t="shared" si="7"/>
        <v>1119.74</v>
      </c>
      <c r="BI6" s="36">
        <f t="shared" si="7"/>
        <v>1096.25</v>
      </c>
      <c r="BJ6" s="36">
        <f t="shared" si="7"/>
        <v>312.02999999999997</v>
      </c>
      <c r="BK6" s="36">
        <f t="shared" si="7"/>
        <v>307.45999999999998</v>
      </c>
      <c r="BL6" s="36">
        <f t="shared" si="7"/>
        <v>265.92</v>
      </c>
      <c r="BM6" s="36">
        <f t="shared" si="7"/>
        <v>258.26</v>
      </c>
      <c r="BN6" s="36">
        <f t="shared" si="7"/>
        <v>247.27</v>
      </c>
      <c r="BO6" s="35" t="str">
        <f>IF(BO7="","",IF(BO7="-","【-】","【"&amp;SUBSTITUTE(TEXT(BO7,"#,##0.00"),"-","△")&amp;"】"))</f>
        <v>【266.61】</v>
      </c>
      <c r="BP6" s="36">
        <f>IF(BP7="",NA(),BP7)</f>
        <v>106.14</v>
      </c>
      <c r="BQ6" s="36">
        <f t="shared" ref="BQ6:BY6" si="8">IF(BQ7="",NA(),BQ7)</f>
        <v>103.86</v>
      </c>
      <c r="BR6" s="36">
        <f t="shared" si="8"/>
        <v>79.44</v>
      </c>
      <c r="BS6" s="36">
        <f t="shared" si="8"/>
        <v>79.650000000000006</v>
      </c>
      <c r="BT6" s="36">
        <f t="shared" si="8"/>
        <v>79.03</v>
      </c>
      <c r="BU6" s="36">
        <f t="shared" si="8"/>
        <v>105.71</v>
      </c>
      <c r="BV6" s="36">
        <f t="shared" si="8"/>
        <v>106.01</v>
      </c>
      <c r="BW6" s="36">
        <f t="shared" si="8"/>
        <v>105.86</v>
      </c>
      <c r="BX6" s="36">
        <f t="shared" si="8"/>
        <v>106.07</v>
      </c>
      <c r="BY6" s="36">
        <f t="shared" si="8"/>
        <v>105.34</v>
      </c>
      <c r="BZ6" s="35" t="str">
        <f>IF(BZ7="","",IF(BZ7="-","【-】","【"&amp;SUBSTITUTE(TEXT(BZ7,"#,##0.00"),"-","△")&amp;"】"))</f>
        <v>【103.24】</v>
      </c>
      <c r="CA6" s="36">
        <f>IF(CA7="",NA(),CA7)</f>
        <v>222.58</v>
      </c>
      <c r="CB6" s="36">
        <f t="shared" ref="CB6:CJ6" si="9">IF(CB7="",NA(),CB7)</f>
        <v>227.7</v>
      </c>
      <c r="CC6" s="36">
        <f t="shared" si="9"/>
        <v>296.49</v>
      </c>
      <c r="CD6" s="36">
        <f t="shared" si="9"/>
        <v>296.27999999999997</v>
      </c>
      <c r="CE6" s="36">
        <f t="shared" si="9"/>
        <v>298.85000000000002</v>
      </c>
      <c r="CF6" s="36">
        <f t="shared" si="9"/>
        <v>162.15</v>
      </c>
      <c r="CG6" s="36">
        <f t="shared" si="9"/>
        <v>162.24</v>
      </c>
      <c r="CH6" s="36">
        <f t="shared" si="9"/>
        <v>158.58000000000001</v>
      </c>
      <c r="CI6" s="36">
        <f t="shared" si="9"/>
        <v>159.22</v>
      </c>
      <c r="CJ6" s="36">
        <f t="shared" si="9"/>
        <v>159.6</v>
      </c>
      <c r="CK6" s="35" t="str">
        <f>IF(CK7="","",IF(CK7="-","【-】","【"&amp;SUBSTITUTE(TEXT(CK7,"#,##0.00"),"-","△")&amp;"】"))</f>
        <v>【168.38】</v>
      </c>
      <c r="CL6" s="36">
        <f>IF(CL7="",NA(),CL7)</f>
        <v>55.07</v>
      </c>
      <c r="CM6" s="36">
        <f t="shared" ref="CM6:CU6" si="10">IF(CM7="",NA(),CM7)</f>
        <v>54.89</v>
      </c>
      <c r="CN6" s="36">
        <f t="shared" si="10"/>
        <v>51.83</v>
      </c>
      <c r="CO6" s="36">
        <f t="shared" si="10"/>
        <v>51.47</v>
      </c>
      <c r="CP6" s="36">
        <f t="shared" si="10"/>
        <v>50.55</v>
      </c>
      <c r="CQ6" s="36">
        <f t="shared" si="10"/>
        <v>59.34</v>
      </c>
      <c r="CR6" s="36">
        <f t="shared" si="10"/>
        <v>59.11</v>
      </c>
      <c r="CS6" s="36">
        <f t="shared" si="10"/>
        <v>62.38</v>
      </c>
      <c r="CT6" s="36">
        <f t="shared" si="10"/>
        <v>62.83</v>
      </c>
      <c r="CU6" s="36">
        <f t="shared" si="10"/>
        <v>62.05</v>
      </c>
      <c r="CV6" s="35" t="str">
        <f>IF(CV7="","",IF(CV7="-","【-】","【"&amp;SUBSTITUTE(TEXT(CV7,"#,##0.00"),"-","△")&amp;"】"))</f>
        <v>【60.00】</v>
      </c>
      <c r="CW6" s="36">
        <f>IF(CW7="",NA(),CW7)</f>
        <v>82.07</v>
      </c>
      <c r="CX6" s="36">
        <f t="shared" ref="CX6:DF6" si="11">IF(CX7="",NA(),CX7)</f>
        <v>81.89</v>
      </c>
      <c r="CY6" s="36">
        <f t="shared" si="11"/>
        <v>80.430000000000007</v>
      </c>
      <c r="CZ6" s="36">
        <f t="shared" si="11"/>
        <v>80.849999999999994</v>
      </c>
      <c r="DA6" s="36">
        <f t="shared" si="11"/>
        <v>81.180000000000007</v>
      </c>
      <c r="DB6" s="36">
        <f t="shared" si="11"/>
        <v>87.74</v>
      </c>
      <c r="DC6" s="36">
        <f t="shared" si="11"/>
        <v>87.91</v>
      </c>
      <c r="DD6" s="36">
        <f t="shared" si="11"/>
        <v>89.17</v>
      </c>
      <c r="DE6" s="36">
        <f t="shared" si="11"/>
        <v>88.86</v>
      </c>
      <c r="DF6" s="36">
        <f t="shared" si="11"/>
        <v>89.11</v>
      </c>
      <c r="DG6" s="35" t="str">
        <f>IF(DG7="","",IF(DG7="-","【-】","【"&amp;SUBSTITUTE(TEXT(DG7,"#,##0.00"),"-","△")&amp;"】"))</f>
        <v>【89.80】</v>
      </c>
      <c r="DH6" s="36">
        <f>IF(DH7="",NA(),DH7)</f>
        <v>44.45</v>
      </c>
      <c r="DI6" s="36">
        <f t="shared" ref="DI6:DQ6" si="12">IF(DI7="",NA(),DI7)</f>
        <v>44.86</v>
      </c>
      <c r="DJ6" s="36">
        <f t="shared" si="12"/>
        <v>31.9</v>
      </c>
      <c r="DK6" s="36">
        <f t="shared" si="12"/>
        <v>33.85</v>
      </c>
      <c r="DL6" s="36">
        <f t="shared" si="12"/>
        <v>35.840000000000003</v>
      </c>
      <c r="DM6" s="36">
        <f t="shared" si="12"/>
        <v>46.27</v>
      </c>
      <c r="DN6" s="36">
        <f t="shared" si="12"/>
        <v>46.88</v>
      </c>
      <c r="DO6" s="36">
        <f t="shared" si="12"/>
        <v>46.99</v>
      </c>
      <c r="DP6" s="36">
        <f t="shared" si="12"/>
        <v>47.89</v>
      </c>
      <c r="DQ6" s="36">
        <f t="shared" si="12"/>
        <v>48.69</v>
      </c>
      <c r="DR6" s="35" t="str">
        <f>IF(DR7="","",IF(DR7="-","【-】","【"&amp;SUBSTITUTE(TEXT(DR7,"#,##0.00"),"-","△")&amp;"】"))</f>
        <v>【49.59】</v>
      </c>
      <c r="DS6" s="36">
        <f>IF(DS7="",NA(),DS7)</f>
        <v>17.510000000000002</v>
      </c>
      <c r="DT6" s="36">
        <f t="shared" ref="DT6:EB6" si="13">IF(DT7="",NA(),DT7)</f>
        <v>17.059999999999999</v>
      </c>
      <c r="DU6" s="36">
        <f t="shared" si="13"/>
        <v>11.64</v>
      </c>
      <c r="DV6" s="36">
        <f t="shared" si="13"/>
        <v>16.100000000000001</v>
      </c>
      <c r="DW6" s="36">
        <f t="shared" si="13"/>
        <v>19.21</v>
      </c>
      <c r="DX6" s="36">
        <f t="shared" si="13"/>
        <v>10.93</v>
      </c>
      <c r="DY6" s="36">
        <f t="shared" si="13"/>
        <v>13.39</v>
      </c>
      <c r="DZ6" s="36">
        <f t="shared" si="13"/>
        <v>15.83</v>
      </c>
      <c r="EA6" s="36">
        <f t="shared" si="13"/>
        <v>16.899999999999999</v>
      </c>
      <c r="EB6" s="36">
        <f t="shared" si="13"/>
        <v>18.260000000000002</v>
      </c>
      <c r="EC6" s="35" t="str">
        <f>IF(EC7="","",IF(EC7="-","【-】","【"&amp;SUBSTITUTE(TEXT(EC7,"#,##0.00"),"-","△")&amp;"】"))</f>
        <v>【19.44】</v>
      </c>
      <c r="ED6" s="36">
        <f>IF(ED7="",NA(),ED7)</f>
        <v>1.1100000000000001</v>
      </c>
      <c r="EE6" s="36">
        <f t="shared" ref="EE6:EM6" si="14">IF(EE7="",NA(),EE7)</f>
        <v>1.33</v>
      </c>
      <c r="EF6" s="36">
        <f t="shared" si="14"/>
        <v>0.57999999999999996</v>
      </c>
      <c r="EG6" s="36">
        <f t="shared" si="14"/>
        <v>0.5</v>
      </c>
      <c r="EH6" s="36">
        <f t="shared" si="14"/>
        <v>0.81</v>
      </c>
      <c r="EI6" s="36">
        <f t="shared" si="14"/>
        <v>0.71</v>
      </c>
      <c r="EJ6" s="36">
        <f t="shared" si="14"/>
        <v>0.71</v>
      </c>
      <c r="EK6" s="36">
        <f t="shared" si="14"/>
        <v>0.74</v>
      </c>
      <c r="EL6" s="36">
        <f t="shared" si="14"/>
        <v>0.72</v>
      </c>
      <c r="EM6" s="36">
        <f t="shared" si="14"/>
        <v>0.66</v>
      </c>
      <c r="EN6" s="35" t="str">
        <f>IF(EN7="","",IF(EN7="-","【-】","【"&amp;SUBSTITUTE(TEXT(EN7,"#,##0.00"),"-","△")&amp;"】"))</f>
        <v>【0.68】</v>
      </c>
    </row>
    <row r="7" spans="1:144" s="37" customFormat="1" x14ac:dyDescent="0.15">
      <c r="A7" s="29"/>
      <c r="B7" s="38">
        <v>2019</v>
      </c>
      <c r="C7" s="38">
        <v>32093</v>
      </c>
      <c r="D7" s="38">
        <v>46</v>
      </c>
      <c r="E7" s="38">
        <v>1</v>
      </c>
      <c r="F7" s="38">
        <v>0</v>
      </c>
      <c r="G7" s="38">
        <v>1</v>
      </c>
      <c r="H7" s="38" t="s">
        <v>93</v>
      </c>
      <c r="I7" s="38" t="s">
        <v>94</v>
      </c>
      <c r="J7" s="38" t="s">
        <v>95</v>
      </c>
      <c r="K7" s="38" t="s">
        <v>96</v>
      </c>
      <c r="L7" s="38" t="s">
        <v>97</v>
      </c>
      <c r="M7" s="38" t="s">
        <v>98</v>
      </c>
      <c r="N7" s="39" t="s">
        <v>99</v>
      </c>
      <c r="O7" s="39">
        <v>44.58</v>
      </c>
      <c r="P7" s="39">
        <v>87.68</v>
      </c>
      <c r="Q7" s="39">
        <v>4400</v>
      </c>
      <c r="R7" s="39">
        <v>115426</v>
      </c>
      <c r="S7" s="39">
        <v>1256.42</v>
      </c>
      <c r="T7" s="39">
        <v>91.87</v>
      </c>
      <c r="U7" s="39">
        <v>100343</v>
      </c>
      <c r="V7" s="39">
        <v>710.21</v>
      </c>
      <c r="W7" s="39">
        <v>141.29</v>
      </c>
      <c r="X7" s="39">
        <v>116.79</v>
      </c>
      <c r="Y7" s="39">
        <v>113.78</v>
      </c>
      <c r="Z7" s="39">
        <v>107.99</v>
      </c>
      <c r="AA7" s="39">
        <v>111.09</v>
      </c>
      <c r="AB7" s="39">
        <v>112.76</v>
      </c>
      <c r="AC7" s="39">
        <v>112.69</v>
      </c>
      <c r="AD7" s="39">
        <v>113.16</v>
      </c>
      <c r="AE7" s="39">
        <v>113.68</v>
      </c>
      <c r="AF7" s="39">
        <v>113.82</v>
      </c>
      <c r="AG7" s="39">
        <v>112.82</v>
      </c>
      <c r="AH7" s="39">
        <v>112.01</v>
      </c>
      <c r="AI7" s="39">
        <v>0</v>
      </c>
      <c r="AJ7" s="39">
        <v>0</v>
      </c>
      <c r="AK7" s="39">
        <v>0</v>
      </c>
      <c r="AL7" s="39">
        <v>0</v>
      </c>
      <c r="AM7" s="39">
        <v>0</v>
      </c>
      <c r="AN7" s="39">
        <v>0.54</v>
      </c>
      <c r="AO7" s="39">
        <v>0.68</v>
      </c>
      <c r="AP7" s="39">
        <v>0.03</v>
      </c>
      <c r="AQ7" s="39">
        <v>0</v>
      </c>
      <c r="AR7" s="39">
        <v>0</v>
      </c>
      <c r="AS7" s="39">
        <v>1.08</v>
      </c>
      <c r="AT7" s="39">
        <v>220.36</v>
      </c>
      <c r="AU7" s="39">
        <v>198.15</v>
      </c>
      <c r="AV7" s="39">
        <v>125.24</v>
      </c>
      <c r="AW7" s="39">
        <v>108.79</v>
      </c>
      <c r="AX7" s="39">
        <v>101.15</v>
      </c>
      <c r="AY7" s="39">
        <v>346.59</v>
      </c>
      <c r="AZ7" s="39">
        <v>357.82</v>
      </c>
      <c r="BA7" s="39">
        <v>337.49</v>
      </c>
      <c r="BB7" s="39">
        <v>335.6</v>
      </c>
      <c r="BC7" s="39">
        <v>358.91</v>
      </c>
      <c r="BD7" s="39">
        <v>264.97000000000003</v>
      </c>
      <c r="BE7" s="39">
        <v>640.08000000000004</v>
      </c>
      <c r="BF7" s="39">
        <v>651.42999999999995</v>
      </c>
      <c r="BG7" s="39">
        <v>1146.06</v>
      </c>
      <c r="BH7" s="39">
        <v>1119.74</v>
      </c>
      <c r="BI7" s="39">
        <v>1096.25</v>
      </c>
      <c r="BJ7" s="39">
        <v>312.02999999999997</v>
      </c>
      <c r="BK7" s="39">
        <v>307.45999999999998</v>
      </c>
      <c r="BL7" s="39">
        <v>265.92</v>
      </c>
      <c r="BM7" s="39">
        <v>258.26</v>
      </c>
      <c r="BN7" s="39">
        <v>247.27</v>
      </c>
      <c r="BO7" s="39">
        <v>266.61</v>
      </c>
      <c r="BP7" s="39">
        <v>106.14</v>
      </c>
      <c r="BQ7" s="39">
        <v>103.86</v>
      </c>
      <c r="BR7" s="39">
        <v>79.44</v>
      </c>
      <c r="BS7" s="39">
        <v>79.650000000000006</v>
      </c>
      <c r="BT7" s="39">
        <v>79.03</v>
      </c>
      <c r="BU7" s="39">
        <v>105.71</v>
      </c>
      <c r="BV7" s="39">
        <v>106.01</v>
      </c>
      <c r="BW7" s="39">
        <v>105.86</v>
      </c>
      <c r="BX7" s="39">
        <v>106.07</v>
      </c>
      <c r="BY7" s="39">
        <v>105.34</v>
      </c>
      <c r="BZ7" s="39">
        <v>103.24</v>
      </c>
      <c r="CA7" s="39">
        <v>222.58</v>
      </c>
      <c r="CB7" s="39">
        <v>227.7</v>
      </c>
      <c r="CC7" s="39">
        <v>296.49</v>
      </c>
      <c r="CD7" s="39">
        <v>296.27999999999997</v>
      </c>
      <c r="CE7" s="39">
        <v>298.85000000000002</v>
      </c>
      <c r="CF7" s="39">
        <v>162.15</v>
      </c>
      <c r="CG7" s="39">
        <v>162.24</v>
      </c>
      <c r="CH7" s="39">
        <v>158.58000000000001</v>
      </c>
      <c r="CI7" s="39">
        <v>159.22</v>
      </c>
      <c r="CJ7" s="39">
        <v>159.6</v>
      </c>
      <c r="CK7" s="39">
        <v>168.38</v>
      </c>
      <c r="CL7" s="39">
        <v>55.07</v>
      </c>
      <c r="CM7" s="39">
        <v>54.89</v>
      </c>
      <c r="CN7" s="39">
        <v>51.83</v>
      </c>
      <c r="CO7" s="39">
        <v>51.47</v>
      </c>
      <c r="CP7" s="39">
        <v>50.55</v>
      </c>
      <c r="CQ7" s="39">
        <v>59.34</v>
      </c>
      <c r="CR7" s="39">
        <v>59.11</v>
      </c>
      <c r="CS7" s="39">
        <v>62.38</v>
      </c>
      <c r="CT7" s="39">
        <v>62.83</v>
      </c>
      <c r="CU7" s="39">
        <v>62.05</v>
      </c>
      <c r="CV7" s="39">
        <v>60</v>
      </c>
      <c r="CW7" s="39">
        <v>82.07</v>
      </c>
      <c r="CX7" s="39">
        <v>81.89</v>
      </c>
      <c r="CY7" s="39">
        <v>80.430000000000007</v>
      </c>
      <c r="CZ7" s="39">
        <v>80.849999999999994</v>
      </c>
      <c r="DA7" s="39">
        <v>81.180000000000007</v>
      </c>
      <c r="DB7" s="39">
        <v>87.74</v>
      </c>
      <c r="DC7" s="39">
        <v>87.91</v>
      </c>
      <c r="DD7" s="39">
        <v>89.17</v>
      </c>
      <c r="DE7" s="39">
        <v>88.86</v>
      </c>
      <c r="DF7" s="39">
        <v>89.11</v>
      </c>
      <c r="DG7" s="39">
        <v>89.8</v>
      </c>
      <c r="DH7" s="39">
        <v>44.45</v>
      </c>
      <c r="DI7" s="39">
        <v>44.86</v>
      </c>
      <c r="DJ7" s="39">
        <v>31.9</v>
      </c>
      <c r="DK7" s="39">
        <v>33.85</v>
      </c>
      <c r="DL7" s="39">
        <v>35.840000000000003</v>
      </c>
      <c r="DM7" s="39">
        <v>46.27</v>
      </c>
      <c r="DN7" s="39">
        <v>46.88</v>
      </c>
      <c r="DO7" s="39">
        <v>46.99</v>
      </c>
      <c r="DP7" s="39">
        <v>47.89</v>
      </c>
      <c r="DQ7" s="39">
        <v>48.69</v>
      </c>
      <c r="DR7" s="39">
        <v>49.59</v>
      </c>
      <c r="DS7" s="39">
        <v>17.510000000000002</v>
      </c>
      <c r="DT7" s="39">
        <v>17.059999999999999</v>
      </c>
      <c r="DU7" s="39">
        <v>11.64</v>
      </c>
      <c r="DV7" s="39">
        <v>16.100000000000001</v>
      </c>
      <c r="DW7" s="39">
        <v>19.21</v>
      </c>
      <c r="DX7" s="39">
        <v>10.93</v>
      </c>
      <c r="DY7" s="39">
        <v>13.39</v>
      </c>
      <c r="DZ7" s="39">
        <v>15.83</v>
      </c>
      <c r="EA7" s="39">
        <v>16.899999999999999</v>
      </c>
      <c r="EB7" s="39">
        <v>18.260000000000002</v>
      </c>
      <c r="EC7" s="39">
        <v>19.440000000000001</v>
      </c>
      <c r="ED7" s="39">
        <v>1.1100000000000001</v>
      </c>
      <c r="EE7" s="39">
        <v>1.33</v>
      </c>
      <c r="EF7" s="39">
        <v>0.57999999999999996</v>
      </c>
      <c r="EG7" s="39">
        <v>0.5</v>
      </c>
      <c r="EH7" s="39">
        <v>0.81</v>
      </c>
      <c r="EI7" s="39">
        <v>0.71</v>
      </c>
      <c r="EJ7" s="39">
        <v>0.71</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敏徳</cp:lastModifiedBy>
  <cp:lastPrinted>2021-01-15T02:55:35Z</cp:lastPrinted>
  <dcterms:created xsi:type="dcterms:W3CDTF">2020-12-04T02:02:52Z</dcterms:created>
  <dcterms:modified xsi:type="dcterms:W3CDTF">2021-01-15T02:55:37Z</dcterms:modified>
  <cp:category/>
</cp:coreProperties>
</file>