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NO-BUNSYO2018\tono-city\07_環境整備部2018\06_上下水道課\06_下水道係\業務\08_決算\公営企業に係る「経営比較分析表」の分析等について\R2（R1決算）\【作成中】【経営比較分析表】下水道\"/>
    </mc:Choice>
  </mc:AlternateContent>
  <workbookProtection workbookAlgorithmName="SHA-512" workbookHashValue="P8KKwSSJgoOchnMjBBDgD38mdGuuab6yCg50yHJW7g+dMm1iEex63G7e1c8qASarzY7ZzGqhHupKItDvrWWvig==" workbookSaltValue="r+wz8L0P9943Pf9FSaGep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<sst xmlns="http://schemas.openxmlformats.org/spreadsheetml/2006/main" count="319" uniqueCount="117">
  <si>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</si>
  <si>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</si>
  <si>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</si>
  <si>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</si>
  <si>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</si>
  <si>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</si>
  <si>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</si>
  <si>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</si>
  <si>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</si>
  <si>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</si>
  <si>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</si>
  <si>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</si>
  <si>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</si>
  <si>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</si>
  <si>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</si>
  <si>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</si>
  <si>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</si>
  <si>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</si>
  <si>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</si>
  <si>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</si>
  <si>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</si>
  <si>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</si>
  <si>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</si>
  <si>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</si>
  <si>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</si>
  <si>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</si>
  <si>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</si>
  <si>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</si>
  <si>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</si>
  <si>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</si>
  <si>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</si>
  <si>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</si>
  <si>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</si>
  <si>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</si>
  <si>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</si>
  <si>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</si>
  <si>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</si>
  <si>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</si>
  <si>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</si>
  <si>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</si>
  <si>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</si>
  <si>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</si>
  <si>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</si>
  <si>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</si>
  <si>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</si>
  <si>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</si>
  <si>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</si>
  <si>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</si>
  <si>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</si>
  <si>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</si>
  <si>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</si>
  <si>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</si>
  <si>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</si>
  <si>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</si>
  <si>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</si>
  <si>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</si>
  <si>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</si>
  <si>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</si>
  <si>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</si>
  <si>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</si>
  <si>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</si>
  <si>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</si>
  <si>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</si>
  <si>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</si>
  <si>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</si>
  <si>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</si>
  <si>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</si>
  <si>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</si>
  <si>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</si>
  <si>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</si>
  <si>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</si>
  <si>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</si>
  <si>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</si>
  <si>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</si>
  <si>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</si>
  <si>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</si>
  <si>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</si>
  <si>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</si>
  <si>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</si>
  <si>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</si>
  <si>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</si>
  <si>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</si>
  <si>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</si>
  <si>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</si>
  <si>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</si>
  <si>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</si>
  <si>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</si>
  <si>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</si>
  <si>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</si>
  <si>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</si>
  <si>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</si>
  <si>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</si>
  <si>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</si>
  <si>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</si>
  <si>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</si>
  <si>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</si>
  <si>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遠野市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</si>
  <si>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</si>
  <si>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</si>
  <si>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</si>
  <si>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</si>
  <si>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</si>
  <si>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</si>
  <si>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</si>
  <si>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</si>
  <si>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</si>
  <si>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</si>
  <si>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</si>
  <si>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</si>
  <si>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</si>
  <si>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</si>
  <si>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</si>
  <si>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</si>
  <si>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</si>
  <si>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比較的新しい管渠施設であるため、現在のところ更新投資の予定はない。</t>
    <phoneticPr fontId="16"/>
  </si>
  <si>
    <r>
      <t>　経費回収率から判断すると、使用料収益で</t>
    </r>
    <r>
      <rPr>
        <sz val="11"/>
        <rFont val="ＭＳ ゴシック"/>
        <family val="3"/>
        <charset val="128"/>
      </rPr>
      <t xml:space="preserve">経費を賄うことができておらず、一般会計繰入金に頼らざるを得ない状況である。
　今後も、経営成績及び財政状況を分析し、経営改善に向けた取組を行っていく。
　また、未加入世帯に対し、加入促進用チラシ及びリーフレットを配布するなど、水洗化率の向上に努めていく。
</t>
    </r>
    <rPh sb="17" eb="19">
      <t>シュウエキ</t>
    </rPh>
    <rPh sb="23" eb="24">
      <t>マカナ</t>
    </rPh>
    <rPh sb="43" eb="44">
      <t>タヨ</t>
    </rPh>
    <rPh sb="48" eb="49">
      <t>エ</t>
    </rPh>
    <rPh sb="51" eb="53">
      <t>ジョウキョウ</t>
    </rPh>
    <rPh sb="59" eb="61">
      <t>コンゴ</t>
    </rPh>
    <rPh sb="100" eb="103">
      <t>ミカニュウ</t>
    </rPh>
    <rPh sb="103" eb="105">
      <t>セタイ</t>
    </rPh>
    <phoneticPr fontId="16"/>
  </si>
  <si>
    <t>①経常収支比率は100％を上回っているが、一般会
　計からの繰入金に頼らざるを得ない状況であり、
　今後、使用料体系の見直しの検討が必要である。
②累積欠損金は発生していない。
③流動比率は類似団体平均値を上回っているが、
　 100％を下回っている。不足分は、次年度の留保
　資金、一般会計からの出資金等で補填する。
④施設整備が概ね完了しているため、建設改良費に
　対する企業債残高は年々減少していくが、今後施
　設の改築更新が想定されるため、効率的かつ効果
　的な改築更新計画を立案することが必要である。
⑤経費回収率は類似団体平均値を下回っており、使
　用料収益で経費を賄うことができていない状況で
　あることから、経費削減に努めるとともに、使用
　料体系の見直しの検討が必要である。
⑥汚水処理原価は類似団体平均値を上回っているこ
　とから、経費削減に努めるとともに、未加入世帯
　に対する加入促進に努めていく。
⑦施設利用率は、類似団体平均値を下回っている。
　設備更新の際にはダウンサイジング等の検討が
　必要である。
⑧水洗化率は、類似団体平均を下回っている。今後
　も、未加入世帯に対する加入促進に努めていく。</t>
    <rPh sb="95" eb="97">
      <t>ルイジ</t>
    </rPh>
    <rPh sb="97" eb="99">
      <t>ダンタイ</t>
    </rPh>
    <rPh sb="99" eb="101">
      <t>ヘイキン</t>
    </rPh>
    <rPh sb="101" eb="102">
      <t>チ</t>
    </rPh>
    <rPh sb="103" eb="105">
      <t>ウワマワ</t>
    </rPh>
    <rPh sb="269" eb="270">
      <t>チ</t>
    </rPh>
    <rPh sb="283" eb="285">
      <t>シュウエキ</t>
    </rPh>
    <rPh sb="286" eb="288">
      <t>ケイヒ</t>
    </rPh>
    <rPh sb="361" eb="362">
      <t>チ</t>
    </rPh>
    <rPh sb="363" eb="365">
      <t>ウワマワ</t>
    </rPh>
    <rPh sb="426" eb="427">
      <t>チ</t>
    </rPh>
    <rPh sb="439" eb="441">
      <t>コウシン</t>
    </rPh>
    <rPh sb="442" eb="443">
      <t>サイ</t>
    </rPh>
    <rPh sb="453" eb="454">
      <t>トウ</t>
    </rPh>
    <rPh sb="474" eb="478">
      <t>ルイジダンタイ</t>
    </rPh>
    <rPh sb="481" eb="483">
      <t>シタマワ</t>
    </rPh>
    <rPh sb="488" eb="490">
      <t>コンゴ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</si>
</sst>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6-423B-B495-B3CC5ED52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66-423B-B495-B3CC5ED52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1-4475-AB5A-60BF4B32C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1-4475-AB5A-60BF4B32C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F-4216-B8E6-0ACDBD085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4F-4216-B8E6-0ACDBD085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3-4DEA-A54C-6C2D5A886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93-4DEA-A54C-6C2D5A886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1-4A83-B981-FE3D15C25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1-4A83-B981-FE3D15C25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9-4073-8FFE-F48E4A5A1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9-4073-8FFE-F48E4A5A1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4-453C-92AC-BA3ABBBD0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4-453C-92AC-BA3ABBBD0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6-47EA-96FA-E75B29DFC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6-47EA-96FA-E75B29DFC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4271.96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9-4E2F-B583-29EAED613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9-4E2F-B583-29EAED613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A-4FBD-8DEE-0A0E08830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A-4FBD-8DEE-0A0E08830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E-417D-9DF5-88435CA4B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0E-417D-9DF5-88435CA4B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Q10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遠野市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26555</v>
      </c>
      <c r="AM8" s="51"/>
      <c r="AN8" s="51"/>
      <c r="AO8" s="51"/>
      <c r="AP8" s="51"/>
      <c r="AQ8" s="51"/>
      <c r="AR8" s="51"/>
      <c r="AS8" s="51"/>
      <c r="AT8" s="46">
        <f>データ!T6</f>
        <v>825.97</v>
      </c>
      <c r="AU8" s="46"/>
      <c r="AV8" s="46"/>
      <c r="AW8" s="46"/>
      <c r="AX8" s="46"/>
      <c r="AY8" s="46"/>
      <c r="AZ8" s="46"/>
      <c r="BA8" s="46"/>
      <c r="BB8" s="46">
        <f>データ!U6</f>
        <v>32.15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63.97</v>
      </c>
      <c r="J10" s="46"/>
      <c r="K10" s="46"/>
      <c r="L10" s="46"/>
      <c r="M10" s="46"/>
      <c r="N10" s="46"/>
      <c r="O10" s="46"/>
      <c r="P10" s="46">
        <f>データ!P6</f>
        <v>3.86</v>
      </c>
      <c r="Q10" s="46"/>
      <c r="R10" s="46"/>
      <c r="S10" s="46"/>
      <c r="T10" s="46"/>
      <c r="U10" s="46"/>
      <c r="V10" s="46"/>
      <c r="W10" s="46">
        <f>データ!Q6</f>
        <v>99.31</v>
      </c>
      <c r="X10" s="46"/>
      <c r="Y10" s="46"/>
      <c r="Z10" s="46"/>
      <c r="AA10" s="46"/>
      <c r="AB10" s="46"/>
      <c r="AC10" s="46"/>
      <c r="AD10" s="51">
        <f>データ!R6</f>
        <v>2612</v>
      </c>
      <c r="AE10" s="51"/>
      <c r="AF10" s="51"/>
      <c r="AG10" s="51"/>
      <c r="AH10" s="51"/>
      <c r="AI10" s="51"/>
      <c r="AJ10" s="51"/>
      <c r="AK10" s="2"/>
      <c r="AL10" s="51">
        <f>データ!V6</f>
        <v>1017</v>
      </c>
      <c r="AM10" s="51"/>
      <c r="AN10" s="51"/>
      <c r="AO10" s="51"/>
      <c r="AP10" s="51"/>
      <c r="AQ10" s="51"/>
      <c r="AR10" s="51"/>
      <c r="AS10" s="51"/>
      <c r="AT10" s="46">
        <f>データ!W6</f>
        <v>0.56000000000000005</v>
      </c>
      <c r="AU10" s="46"/>
      <c r="AV10" s="46"/>
      <c r="AW10" s="46"/>
      <c r="AX10" s="46"/>
      <c r="AY10" s="46"/>
      <c r="AZ10" s="46"/>
      <c r="BA10" s="46"/>
      <c r="BB10" s="46">
        <f>データ!X6</f>
        <v>1816.07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116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【102.87】</v>
      </c>
      <c r="F85" s="26" t="str">
        <f>データ!AT6</f>
        <v>【76.63】</v>
      </c>
      <c r="G85" s="26" t="str">
        <f>データ!BE6</f>
        <v>【49.61】</v>
      </c>
      <c r="H85" s="26" t="str">
        <f>データ!BP6</f>
        <v>【1,218.70】</v>
      </c>
      <c r="I85" s="26" t="str">
        <f>データ!CA6</f>
        <v>【74.17】</v>
      </c>
      <c r="J85" s="26" t="str">
        <f>データ!CL6</f>
        <v>【218.56】</v>
      </c>
      <c r="K85" s="26" t="str">
        <f>データ!CW6</f>
        <v>【42.86】</v>
      </c>
      <c r="L85" s="26" t="str">
        <f>データ!DH6</f>
        <v>【84.20】</v>
      </c>
      <c r="M85" s="26" t="str">
        <f>データ!DS6</f>
        <v>【25.37】</v>
      </c>
      <c r="N85" s="26" t="str">
        <f>データ!ED6</f>
        <v>【6.20】</v>
      </c>
      <c r="O85" s="26" t="str">
        <f>データ!EO6</f>
        <v>【0.28】</v>
      </c>
    </row>
  </sheetData>
  <sheetProtection algorithmName="SHA-512" hashValue="dpqxT9bzdl8Wg5Q8RY4xJdGS4qeUuTd+S3EFSLkJUTRu8+ethYs2hevLbLHTbgFAG6pW+rw4OUyoB8E16P/e9A==" saltValue="zcz/5JcBMXUw4K2S5bEbf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32085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岩手県　遠野市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63.97</v>
      </c>
      <c r="P6" s="34">
        <f t="shared" si="3"/>
        <v>3.86</v>
      </c>
      <c r="Q6" s="34">
        <f t="shared" si="3"/>
        <v>99.31</v>
      </c>
      <c r="R6" s="34">
        <f t="shared" si="3"/>
        <v>2612</v>
      </c>
      <c r="S6" s="34">
        <f t="shared" si="3"/>
        <v>26555</v>
      </c>
      <c r="T6" s="34">
        <f t="shared" si="3"/>
        <v>825.97</v>
      </c>
      <c r="U6" s="34">
        <f t="shared" si="3"/>
        <v>32.15</v>
      </c>
      <c r="V6" s="34">
        <f t="shared" si="3"/>
        <v>1017</v>
      </c>
      <c r="W6" s="34">
        <f t="shared" si="3"/>
        <v>0.56000000000000005</v>
      </c>
      <c r="X6" s="34">
        <f t="shared" si="3"/>
        <v>1816.07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105.62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102.73</v>
      </c>
      <c r="AI6" s="34" t="str">
        <f>IF(AI7="","",IF(AI7="-","【-】","【"&amp;SUBSTITUTE(TEXT(AI7,"#,##0.00"),"-","△")&amp;"】"))</f>
        <v>【102.87】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94.97</v>
      </c>
      <c r="AT6" s="34" t="str">
        <f>IF(AT7="","",IF(AT7="-","【-】","【"&amp;SUBSTITUTE(TEXT(AT7,"#,##0.00"),"-","△")&amp;"】"))</f>
        <v>【76.63】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56.22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47.72</v>
      </c>
      <c r="BE6" s="34" t="str">
        <f>IF(BE7="","",IF(BE7="-","【-】","【"&amp;SUBSTITUTE(TEXT(BE7,"#,##0.00"),"-","△")&amp;"】"))</f>
        <v>【49.61】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4271.96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55.9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255.52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25.56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69.52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4.87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24.68</v>
      </c>
      <c r="DS6" s="34" t="str">
        <f>IF(DS7="","",IF(DS7="-","【-】","【"&amp;SUBSTITUTE(TEXT(DS7,"#,##0.00"),"-","△")&amp;"】"))</f>
        <v>【25.37】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8.6199999999999992</v>
      </c>
      <c r="ED6" s="34" t="str">
        <f>IF(ED7="","",IF(ED7="-","【-】","【"&amp;SUBSTITUTE(TEXT(ED7,"#,##0.00"),"-","△")&amp;"】"))</f>
        <v>【6.20】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8" s="36" customFormat="1" x14ac:dyDescent="0.15">
      <c r="A7" s="28"/>
      <c r="B7" s="37">
        <v>2019</v>
      </c>
      <c r="C7" s="37">
        <v>32085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63.97</v>
      </c>
      <c r="P7" s="38">
        <v>3.86</v>
      </c>
      <c r="Q7" s="38">
        <v>99.31</v>
      </c>
      <c r="R7" s="38">
        <v>2612</v>
      </c>
      <c r="S7" s="38">
        <v>26555</v>
      </c>
      <c r="T7" s="38">
        <v>825.97</v>
      </c>
      <c r="U7" s="38">
        <v>32.15</v>
      </c>
      <c r="V7" s="38">
        <v>1017</v>
      </c>
      <c r="W7" s="38">
        <v>0.56000000000000005</v>
      </c>
      <c r="X7" s="38">
        <v>1816.07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105.62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102.73</v>
      </c>
      <c r="AI7" s="38">
        <v>102.87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94.97</v>
      </c>
      <c r="AT7" s="38">
        <v>76.63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56.22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47.72</v>
      </c>
      <c r="BE7" s="38">
        <v>49.61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4271.96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1206.79</v>
      </c>
      <c r="BP7" s="38">
        <v>1218.7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55.9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71.84</v>
      </c>
      <c r="CA7" s="38">
        <v>74.17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255.52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228.47</v>
      </c>
      <c r="CL7" s="38">
        <v>218.56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25.56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42.47</v>
      </c>
      <c r="CW7" s="38">
        <v>42.86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69.52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83.75</v>
      </c>
      <c r="DH7" s="38">
        <v>84.2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4.87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24.68</v>
      </c>
      <c r="DS7" s="38">
        <v>25.37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8.6199999999999992</v>
      </c>
      <c r="ED7" s="38">
        <v>6.2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0.36</v>
      </c>
      <c r="EO7" s="38">
        <v>0.28000000000000003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110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鈴木亮</cp:lastModifiedBy>
  <cp:lastPrinted>2021-01-27T04:11:00Z</cp:lastPrinted>
  <dcterms:created xsi:type="dcterms:W3CDTF">2020-12-04T02:31:47Z</dcterms:created>
  <dcterms:modified xsi:type="dcterms:W3CDTF">2021-01-27T05:03:56Z</dcterms:modified>
  <cp:category/>
</cp:coreProperties>
</file>