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2\06_市町村等回答\07_遠野市\"/>
    </mc:Choice>
  </mc:AlternateContent>
  <workbookProtection workbookAlgorithmName="SHA-512" workbookHashValue="hOaAxP4/8P4XnkOpxnPYIizPpEg6D27tDr0wyKw2VTMcfEH+q3rLGfne25eCS7JjPTHMzb39t6Cg48flfUv1wg==" workbookSaltValue="aDl3f8qxUadC42a/iA6ENg==" workbookSpinCount="100000" lockStructure="1"/>
  <bookViews>
    <workbookView xWindow="0" yWindow="0" windowWidth="28800" windowHeight="1231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<sst xmlns="http://schemas.openxmlformats.org/spreadsheetml/2006/main" count="228" uniqueCount="113">
  <si>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</si>
  <si>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</si>
  <si>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</si>
  <si>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</si>
  <si>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</si>
  <si>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</si>
  <si>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</si>
  <si>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</si>
  <si>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</si>
  <si>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</si>
  <si>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</si>
  <si>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</si>
  <si>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</si>
  <si>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</si>
  <si>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</si>
  <si>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</si>
  <si>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</si>
  <si>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</si>
  <si>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</si>
  <si>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</si>
  <si>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</si>
  <si>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</si>
  <si>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</si>
  <si>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</si>
  <si>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</si>
  <si>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</si>
  <si>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</si>
  <si>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</si>
  <si>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</si>
  <si>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</si>
  <si>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</si>
  <si>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</si>
  <si>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</si>
  <si>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</si>
  <si>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</si>
  <si>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</si>
  <si>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</si>
  <si>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</si>
  <si>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</si>
  <si>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</si>
  <si>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</si>
  <si>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</si>
  <si>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</si>
  <si>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</si>
  <si>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</si>
  <si>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</si>
  <si>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</si>
  <si>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</si>
  <si>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</si>
  <si>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</si>
  <si>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</si>
  <si>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</si>
  <si>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</si>
  <si>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</si>
  <si>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</si>
  <si>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</si>
  <si>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</si>
  <si>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</si>
  <si>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</si>
  <si>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</si>
  <si>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</si>
  <si>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</si>
  <si>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</si>
  <si>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</si>
  <si>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</si>
  <si>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</si>
  <si>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</si>
  <si>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</si>
  <si>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</si>
  <si>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</si>
  <si>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</si>
  <si>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</si>
  <si>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</si>
  <si>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</si>
  <si>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</si>
  <si>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</si>
  <si>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</si>
  <si>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</si>
  <si>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</si>
  <si>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</si>
  <si>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</si>
  <si>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</si>
  <si>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</si>
  <si>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</si>
  <si>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</si>
  <si>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</si>
  <si>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</si>
  <si>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</si>
  <si>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</si>
  <si>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</si>
  <si>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</si>
  <si>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</si>
  <si>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遠野市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</si>
  <si>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</si>
  <si>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</si>
  <si>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</si>
  <si>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</si>
  <si>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</si>
  <si>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</si>
  <si>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</si>
  <si>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</si>
  <si>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</si>
  <si>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</si>
  <si>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</si>
  <si>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</si>
  <si>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</si>
  <si>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</si>
  <si>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</si>
  <si>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</si>
  <si>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</si>
  <si>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過去５年間ともに100％以上となっており、黒字経営である。しかし、平成29年度から実施している水道施設耐震化等推進事業等の大規模な更新事業により資本費が増大し、今後この比率は減少していくものと予想される。
②累積欠損金は、過去５年間発生していない。
③流動比率は、昨年度と同様に一般会計繰入金が年度を越えて繰り入れされたことに伴い、流動資産が例年より多い状況となっている。
④企業債残高対給水収益比率は、前年度と比較して給水収益が2.3ポイント減少し、企業債残高が0.1ポイント増加していることから、この比率も増加している。
⑤料金回収率は、減価償却費及び委託料の増加に伴い給水原価が11円増加したため、昨年度に引き続き100％を下回っている。
⑥給水原価は、⑤の理由により前年度と比較して増加している。
⑦施設利用率は、一定の水準を保っているものの類似団体平均値を下回っている。
⑧有収率は、年々改善されているものの類似団体平均値を下回っている。</t>
    <rPh sb="1" eb="3">
      <t>ケイジョウ</t>
    </rPh>
    <rPh sb="3" eb="5">
      <t>シュウシ</t>
    </rPh>
    <rPh sb="5" eb="7">
      <t>ヒリツ</t>
    </rPh>
    <rPh sb="9" eb="11">
      <t>カコ</t>
    </rPh>
    <rPh sb="12" eb="13">
      <t>ネン</t>
    </rPh>
    <rPh sb="13" eb="14">
      <t>カン</t>
    </rPh>
    <rPh sb="21" eb="23">
      <t>イジョウ</t>
    </rPh>
    <rPh sb="30" eb="32">
      <t>クロジ</t>
    </rPh>
    <rPh sb="32" eb="34">
      <t>ケイエイ</t>
    </rPh>
    <rPh sb="56" eb="58">
      <t>スイドウ</t>
    </rPh>
    <rPh sb="58" eb="60">
      <t>シセツ</t>
    </rPh>
    <rPh sb="60" eb="63">
      <t>タイシンカ</t>
    </rPh>
    <rPh sb="63" eb="64">
      <t>トウ</t>
    </rPh>
    <rPh sb="64" eb="66">
      <t>スイシン</t>
    </rPh>
    <rPh sb="66" eb="68">
      <t>ジギョウ</t>
    </rPh>
    <rPh sb="68" eb="69">
      <t>トウ</t>
    </rPh>
    <rPh sb="70" eb="73">
      <t>ダイキボ</t>
    </rPh>
    <rPh sb="74" eb="76">
      <t>コウシン</t>
    </rPh>
    <rPh sb="76" eb="78">
      <t>ジギョウ</t>
    </rPh>
    <rPh sb="81" eb="83">
      <t>シホン</t>
    </rPh>
    <rPh sb="83" eb="84">
      <t>ヒ</t>
    </rPh>
    <rPh sb="85" eb="87">
      <t>ゾウダイ</t>
    </rPh>
    <rPh sb="89" eb="91">
      <t>コンゴ</t>
    </rPh>
    <rPh sb="93" eb="95">
      <t>ヒリツ</t>
    </rPh>
    <rPh sb="96" eb="98">
      <t>ゲンショウ</t>
    </rPh>
    <rPh sb="105" eb="107">
      <t>ヨソウ</t>
    </rPh>
    <rPh sb="113" eb="115">
      <t>ルイセキ</t>
    </rPh>
    <rPh sb="115" eb="117">
      <t>ケッソン</t>
    </rPh>
    <rPh sb="117" eb="118">
      <t>キン</t>
    </rPh>
    <rPh sb="120" eb="122">
      <t>カコ</t>
    </rPh>
    <rPh sb="123" eb="124">
      <t>ネン</t>
    </rPh>
    <rPh sb="124" eb="125">
      <t>カン</t>
    </rPh>
    <rPh sb="125" eb="127">
      <t>ハッセイ</t>
    </rPh>
    <rPh sb="135" eb="137">
      <t>リュウドウ</t>
    </rPh>
    <rPh sb="137" eb="139">
      <t>ヒリツ</t>
    </rPh>
    <rPh sb="141" eb="144">
      <t>サクネンド</t>
    </rPh>
    <rPh sb="145" eb="147">
      <t>ドウヨウ</t>
    </rPh>
    <rPh sb="148" eb="150">
      <t>イッパン</t>
    </rPh>
    <rPh sb="150" eb="152">
      <t>カイケイ</t>
    </rPh>
    <rPh sb="152" eb="154">
      <t>クリイレ</t>
    </rPh>
    <rPh sb="154" eb="155">
      <t>キン</t>
    </rPh>
    <rPh sb="156" eb="158">
      <t>ネンド</t>
    </rPh>
    <rPh sb="159" eb="160">
      <t>コ</t>
    </rPh>
    <rPh sb="172" eb="173">
      <t>トモナ</t>
    </rPh>
    <rPh sb="175" eb="177">
      <t>リュウドウ</t>
    </rPh>
    <rPh sb="177" eb="179">
      <t>シサン</t>
    </rPh>
    <rPh sb="180" eb="182">
      <t>レイネン</t>
    </rPh>
    <rPh sb="184" eb="185">
      <t>オオ</t>
    </rPh>
    <rPh sb="186" eb="188">
      <t>ジョウキョウ</t>
    </rPh>
    <rPh sb="197" eb="199">
      <t>キギョウ</t>
    </rPh>
    <rPh sb="199" eb="200">
      <t>サイ</t>
    </rPh>
    <rPh sb="200" eb="202">
      <t>ザンダカ</t>
    </rPh>
    <rPh sb="202" eb="203">
      <t>タイ</t>
    </rPh>
    <rPh sb="205" eb="207">
      <t>シュウエキ</t>
    </rPh>
    <rPh sb="207" eb="209">
      <t>ヒリツ</t>
    </rPh>
    <rPh sb="211" eb="214">
      <t>ゼンネンド</t>
    </rPh>
    <rPh sb="215" eb="217">
      <t>ヒカク</t>
    </rPh>
    <rPh sb="219" eb="221">
      <t>キュウスイ</t>
    </rPh>
    <rPh sb="221" eb="223">
      <t>シュウエキ</t>
    </rPh>
    <rPh sb="231" eb="233">
      <t>ゲンショウ</t>
    </rPh>
    <rPh sb="235" eb="237">
      <t>キギョウ</t>
    </rPh>
    <rPh sb="237" eb="238">
      <t>サイ</t>
    </rPh>
    <rPh sb="238" eb="240">
      <t>ザンダカ</t>
    </rPh>
    <rPh sb="248" eb="250">
      <t>ゾウカ</t>
    </rPh>
    <rPh sb="261" eb="263">
      <t>ヒリツ</t>
    </rPh>
    <rPh sb="264" eb="266">
      <t>ゾウカ</t>
    </rPh>
    <rPh sb="273" eb="275">
      <t>リョウキン</t>
    </rPh>
    <rPh sb="275" eb="277">
      <t>カイシュウ</t>
    </rPh>
    <rPh sb="277" eb="278">
      <t>リツ</t>
    </rPh>
    <rPh sb="280" eb="282">
      <t>ゲンカ</t>
    </rPh>
    <rPh sb="282" eb="284">
      <t>ショウキャク</t>
    </rPh>
    <rPh sb="284" eb="285">
      <t>ヒ</t>
    </rPh>
    <rPh sb="285" eb="286">
      <t>オヨ</t>
    </rPh>
    <rPh sb="287" eb="290">
      <t>イタクリョウ</t>
    </rPh>
    <rPh sb="291" eb="293">
      <t>ゾウカ</t>
    </rPh>
    <rPh sb="294" eb="295">
      <t>トモナ</t>
    </rPh>
    <rPh sb="296" eb="298">
      <t>キュウスイ</t>
    </rPh>
    <rPh sb="298" eb="300">
      <t>ゲンカ</t>
    </rPh>
    <rPh sb="303" eb="304">
      <t>エン</t>
    </rPh>
    <rPh sb="304" eb="306">
      <t>ゾウカ</t>
    </rPh>
    <rPh sb="311" eb="314">
      <t>サクネンド</t>
    </rPh>
    <rPh sb="315" eb="316">
      <t>ヒ</t>
    </rPh>
    <rPh sb="317" eb="318">
      <t>ツヅ</t>
    </rPh>
    <rPh sb="324" eb="326">
      <t>シタマワ</t>
    </rPh>
    <rPh sb="333" eb="335">
      <t>キュウスイ</t>
    </rPh>
    <rPh sb="335" eb="337">
      <t>ゲンカ</t>
    </rPh>
    <rPh sb="341" eb="343">
      <t>リユウ</t>
    </rPh>
    <rPh sb="346" eb="349">
      <t>ゼンネンド</t>
    </rPh>
    <rPh sb="350" eb="352">
      <t>ヒカク</t>
    </rPh>
    <rPh sb="354" eb="356">
      <t>ゾウカ</t>
    </rPh>
    <rPh sb="363" eb="365">
      <t>シセツ</t>
    </rPh>
    <rPh sb="365" eb="368">
      <t>リヨウリツ</t>
    </rPh>
    <rPh sb="370" eb="372">
      <t>イッテイ</t>
    </rPh>
    <rPh sb="373" eb="375">
      <t>スイジュン</t>
    </rPh>
    <rPh sb="376" eb="377">
      <t>タモ</t>
    </rPh>
    <rPh sb="384" eb="386">
      <t>ルイジ</t>
    </rPh>
    <rPh sb="386" eb="388">
      <t>ダンタイ</t>
    </rPh>
    <rPh sb="388" eb="391">
      <t>ヘイキンチ</t>
    </rPh>
    <rPh sb="392" eb="394">
      <t>シタマワ</t>
    </rPh>
    <rPh sb="401" eb="404">
      <t>ユウシュウリツ</t>
    </rPh>
    <rPh sb="406" eb="408">
      <t>ネンネン</t>
    </rPh>
    <rPh sb="408" eb="410">
      <t>カイゼン</t>
    </rPh>
    <rPh sb="418" eb="420">
      <t>ルイジ</t>
    </rPh>
    <rPh sb="420" eb="422">
      <t>ダンタイ</t>
    </rPh>
    <rPh sb="422" eb="425">
      <t>ヘイキンチ</t>
    </rPh>
    <rPh sb="426" eb="428">
      <t>シタマワ</t>
    </rPh>
    <phoneticPr fontId="4"/>
  </si>
  <si>
    <t>①有形固定資産減価償却率は、水道施設耐震化等推進事業により、施設及び管路の更新が進み、過去５年間で初めて類似団体平均値を下回った。
②管路経年化率は、①のとおり管路の更新は進んでいるものの耐用年数を経過する管路延長が大きいため、微増となった。
③管路更新率は、更新した管路延長が伸びたため、類似団体平均値に近い値となった。</t>
    <rPh sb="1" eb="3">
      <t>ユウケイ</t>
    </rPh>
    <rPh sb="3" eb="5">
      <t>コテイ</t>
    </rPh>
    <rPh sb="5" eb="7">
      <t>シサン</t>
    </rPh>
    <rPh sb="7" eb="9">
      <t>ゲンカ</t>
    </rPh>
    <rPh sb="9" eb="11">
      <t>ショウキャク</t>
    </rPh>
    <rPh sb="11" eb="12">
      <t>リツ</t>
    </rPh>
    <rPh sb="14" eb="16">
      <t>スイドウ</t>
    </rPh>
    <rPh sb="16" eb="18">
      <t>シセツ</t>
    </rPh>
    <rPh sb="18" eb="21">
      <t>タイシンカ</t>
    </rPh>
    <rPh sb="21" eb="22">
      <t>トウ</t>
    </rPh>
    <rPh sb="22" eb="24">
      <t>スイシン</t>
    </rPh>
    <rPh sb="24" eb="26">
      <t>ジギョウ</t>
    </rPh>
    <rPh sb="30" eb="32">
      <t>シセツ</t>
    </rPh>
    <rPh sb="32" eb="33">
      <t>オヨ</t>
    </rPh>
    <rPh sb="34" eb="36">
      <t>カンロ</t>
    </rPh>
    <rPh sb="37" eb="39">
      <t>コウシン</t>
    </rPh>
    <rPh sb="40" eb="41">
      <t>スス</t>
    </rPh>
    <rPh sb="43" eb="45">
      <t>カコ</t>
    </rPh>
    <rPh sb="46" eb="47">
      <t>ネン</t>
    </rPh>
    <rPh sb="47" eb="48">
      <t>カン</t>
    </rPh>
    <rPh sb="49" eb="50">
      <t>ハジ</t>
    </rPh>
    <rPh sb="52" eb="54">
      <t>ルイジ</t>
    </rPh>
    <rPh sb="54" eb="56">
      <t>ダンタイ</t>
    </rPh>
    <rPh sb="56" eb="59">
      <t>ヘイキンチ</t>
    </rPh>
    <rPh sb="60" eb="62">
      <t>シタマワ</t>
    </rPh>
    <rPh sb="67" eb="69">
      <t>カンロ</t>
    </rPh>
    <rPh sb="69" eb="72">
      <t>ケイネンカ</t>
    </rPh>
    <rPh sb="72" eb="73">
      <t>リツ</t>
    </rPh>
    <rPh sb="80" eb="82">
      <t>カンロ</t>
    </rPh>
    <rPh sb="83" eb="85">
      <t>コウシン</t>
    </rPh>
    <rPh sb="86" eb="87">
      <t>スス</t>
    </rPh>
    <rPh sb="94" eb="96">
      <t>タイヨウ</t>
    </rPh>
    <rPh sb="96" eb="98">
      <t>ネンスウ</t>
    </rPh>
    <rPh sb="99" eb="101">
      <t>ケイカ</t>
    </rPh>
    <rPh sb="103" eb="105">
      <t>カンロ</t>
    </rPh>
    <rPh sb="105" eb="107">
      <t>エンチョウ</t>
    </rPh>
    <rPh sb="108" eb="109">
      <t>オオ</t>
    </rPh>
    <rPh sb="114" eb="116">
      <t>ビゾウ</t>
    </rPh>
    <rPh sb="123" eb="125">
      <t>カンロ</t>
    </rPh>
    <rPh sb="125" eb="127">
      <t>コウシン</t>
    </rPh>
    <rPh sb="127" eb="128">
      <t>リツ</t>
    </rPh>
    <rPh sb="130" eb="132">
      <t>コウシン</t>
    </rPh>
    <rPh sb="134" eb="136">
      <t>カンロ</t>
    </rPh>
    <rPh sb="136" eb="138">
      <t>エンチョウ</t>
    </rPh>
    <rPh sb="139" eb="140">
      <t>ノ</t>
    </rPh>
    <rPh sb="145" eb="152">
      <t>ルイジダンタイヘイキンチ</t>
    </rPh>
    <rPh sb="153" eb="154">
      <t>チカ</t>
    </rPh>
    <rPh sb="155" eb="156">
      <t>アタイ</t>
    </rPh>
    <phoneticPr fontId="4"/>
  </si>
  <si>
    <t>　経営の健全性・効率性の各項目を分析すると、昨年度着工した水道施設耐震化等推進事業（国庫補助事業）の実施により、経常収支比率等の経営面の悪化は否めないが、有収率の微増などに寄与しているものと推察する。
　老朽化の状況は、昭和50年代の第１次拡張事業の法定耐用年数経過に伴い管路経年化率に影響が出始めており、昭和56年度に資産登録された固定資産が令和３年度に一気に法定耐用年数に達するため、管路経年化率は類似団体平均値を超える比率になることが予想される。
　今後も水道ビジョンに基づき、経営基盤の強化と計画的な施設及び管路の更新に努めたい。</t>
    <rPh sb="1" eb="3">
      <t>ケイエイ</t>
    </rPh>
    <rPh sb="4" eb="7">
      <t>ケンゼンセイ</t>
    </rPh>
    <rPh sb="8" eb="11">
      <t>コウリツセイ</t>
    </rPh>
    <rPh sb="12" eb="15">
      <t>カクコウモク</t>
    </rPh>
    <rPh sb="16" eb="18">
      <t>ブンセキ</t>
    </rPh>
    <rPh sb="22" eb="25">
      <t>サクネンド</t>
    </rPh>
    <rPh sb="25" eb="27">
      <t>チャッコウ</t>
    </rPh>
    <rPh sb="29" eb="41">
      <t>スイドウシセツタイシンカトウスイシンジギョウ</t>
    </rPh>
    <rPh sb="42" eb="44">
      <t>コッコ</t>
    </rPh>
    <rPh sb="44" eb="46">
      <t>ホジョ</t>
    </rPh>
    <rPh sb="46" eb="48">
      <t>ジギョウ</t>
    </rPh>
    <rPh sb="50" eb="52">
      <t>ジッシ</t>
    </rPh>
    <rPh sb="56" eb="58">
      <t>ケイジョウ</t>
    </rPh>
    <rPh sb="58" eb="60">
      <t>シュウシ</t>
    </rPh>
    <rPh sb="60" eb="62">
      <t>ヒリツ</t>
    </rPh>
    <rPh sb="62" eb="63">
      <t>トウ</t>
    </rPh>
    <rPh sb="64" eb="66">
      <t>ケイエイ</t>
    </rPh>
    <rPh sb="66" eb="67">
      <t>メン</t>
    </rPh>
    <rPh sb="68" eb="70">
      <t>アッカ</t>
    </rPh>
    <rPh sb="71" eb="72">
      <t>イナ</t>
    </rPh>
    <rPh sb="77" eb="80">
      <t>ユウシュウリツ</t>
    </rPh>
    <rPh sb="81" eb="83">
      <t>ビゾウ</t>
    </rPh>
    <rPh sb="86" eb="88">
      <t>キヨ</t>
    </rPh>
    <rPh sb="95" eb="97">
      <t>スイサツ</t>
    </rPh>
    <rPh sb="102" eb="105">
      <t>ロウキュウカ</t>
    </rPh>
    <rPh sb="106" eb="108">
      <t>ジョウキョウ</t>
    </rPh>
    <rPh sb="110" eb="112">
      <t>ショウワ</t>
    </rPh>
    <rPh sb="114" eb="116">
      <t>ネンダイ</t>
    </rPh>
    <rPh sb="117" eb="118">
      <t>ダイ</t>
    </rPh>
    <rPh sb="119" eb="120">
      <t>ジ</t>
    </rPh>
    <rPh sb="120" eb="122">
      <t>カクチョウ</t>
    </rPh>
    <rPh sb="122" eb="124">
      <t>ジギョウ</t>
    </rPh>
    <rPh sb="125" eb="127">
      <t>ホウテイ</t>
    </rPh>
    <rPh sb="127" eb="129">
      <t>タイヨウ</t>
    </rPh>
    <rPh sb="129" eb="131">
      <t>ネンスウ</t>
    </rPh>
    <rPh sb="131" eb="133">
      <t>ケイカ</t>
    </rPh>
    <rPh sb="134" eb="135">
      <t>トモナ</t>
    </rPh>
    <rPh sb="136" eb="138">
      <t>カンロ</t>
    </rPh>
    <rPh sb="138" eb="141">
      <t>ケイネンカ</t>
    </rPh>
    <rPh sb="141" eb="142">
      <t>リツ</t>
    </rPh>
    <rPh sb="143" eb="145">
      <t>エイキョウ</t>
    </rPh>
    <rPh sb="146" eb="148">
      <t>デハジ</t>
    </rPh>
    <rPh sb="153" eb="155">
      <t>ショウワ</t>
    </rPh>
    <rPh sb="157" eb="158">
      <t>ネン</t>
    </rPh>
    <rPh sb="158" eb="159">
      <t>ド</t>
    </rPh>
    <rPh sb="167" eb="169">
      <t>コテイ</t>
    </rPh>
    <rPh sb="169" eb="171">
      <t>シサン</t>
    </rPh>
    <rPh sb="172" eb="174">
      <t>レイワ</t>
    </rPh>
    <rPh sb="175" eb="177">
      <t>ネンド</t>
    </rPh>
    <rPh sb="178" eb="180">
      <t>イッキ</t>
    </rPh>
    <rPh sb="181" eb="183">
      <t>ホウテイ</t>
    </rPh>
    <rPh sb="183" eb="185">
      <t>タイヨウ</t>
    </rPh>
    <rPh sb="185" eb="187">
      <t>ネンスウ</t>
    </rPh>
    <rPh sb="188" eb="189">
      <t>タッ</t>
    </rPh>
    <rPh sb="194" eb="196">
      <t>カンロ</t>
    </rPh>
    <rPh sb="196" eb="199">
      <t>ケイネンカ</t>
    </rPh>
    <rPh sb="199" eb="200">
      <t>リツ</t>
    </rPh>
    <rPh sb="201" eb="203">
      <t>ルイジ</t>
    </rPh>
    <rPh sb="203" eb="205">
      <t>ダンタイ</t>
    </rPh>
    <rPh sb="205" eb="208">
      <t>ヘイキンチ</t>
    </rPh>
    <rPh sb="209" eb="210">
      <t>コ</t>
    </rPh>
    <rPh sb="212" eb="214">
      <t>ヒリツ</t>
    </rPh>
    <rPh sb="220" eb="222">
      <t>ヨソウ</t>
    </rPh>
    <rPh sb="228" eb="230">
      <t>コンゴ</t>
    </rPh>
    <rPh sb="231" eb="233">
      <t>スイドウ</t>
    </rPh>
    <rPh sb="238" eb="239">
      <t>モト</t>
    </rPh>
    <rPh sb="242" eb="244">
      <t>ケイエイ</t>
    </rPh>
    <rPh sb="244" eb="246">
      <t>キバン</t>
    </rPh>
    <rPh sb="247" eb="249">
      <t>キョウカ</t>
    </rPh>
    <rPh sb="250" eb="253">
      <t>ケイカクテキ</t>
    </rPh>
    <rPh sb="254" eb="256">
      <t>シセツ</t>
    </rPh>
    <rPh sb="256" eb="257">
      <t>オヨ</t>
    </rPh>
    <rPh sb="258" eb="260">
      <t>カンロ</t>
    </rPh>
    <rPh sb="261" eb="263">
      <t>コウシン</t>
    </rPh>
    <rPh sb="264" eb="26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</si>
</sst>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0.42</c:v>
                </c:pt>
                <c:pt idx="1">
                  <c:v>1.06</c:v>
                </c:pt>
                <c:pt idx="2" formatCode="#,##0.00;&quot;△&quot;#,##0.00">
                  <c:v>0</c:v>
                </c:pt>
                <c:pt idx="3">
                  <c:v>0.01</c:v>
                </c:pt>
                <c:pt idx="4">
                  <c:v>0.45</c:v>
                </c:pt>
              </c:numCache>
            </c:numRef>
          </c:val>
          <c:extLst>
            <c:ext xmlns:c16="http://schemas.microsoft.com/office/drawing/2014/chart" uri="{C3380CC4-5D6E-409C-BE32-E72D297353CC}">
              <c16:uniqueId val="{00000000-A227-40A3-921F-64856D01D4D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A227-40A3-921F-64856D01D4D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41.24</c:v>
                </c:pt>
                <c:pt idx="1">
                  <c:v>41.31</c:v>
                </c:pt>
                <c:pt idx="2">
                  <c:v>41.28</c:v>
                </c:pt>
                <c:pt idx="3">
                  <c:v>40.89</c:v>
                </c:pt>
                <c:pt idx="4">
                  <c:v>39.93</c:v>
                </c:pt>
              </c:numCache>
            </c:numRef>
          </c:val>
          <c:extLst>
            <c:ext xmlns:c16="http://schemas.microsoft.com/office/drawing/2014/chart" uri="{C3380CC4-5D6E-409C-BE32-E72D297353CC}">
              <c16:uniqueId val="{00000000-CF69-4D9E-A5BF-13126FBC812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CF69-4D9E-A5BF-13126FBC812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77.33</c:v>
                </c:pt>
                <c:pt idx="1">
                  <c:v>77.260000000000005</c:v>
                </c:pt>
                <c:pt idx="2">
                  <c:v>77.13</c:v>
                </c:pt>
                <c:pt idx="3">
                  <c:v>77.28</c:v>
                </c:pt>
                <c:pt idx="4">
                  <c:v>77.34</c:v>
                </c:pt>
              </c:numCache>
            </c:numRef>
          </c:val>
          <c:extLst>
            <c:ext xmlns:c16="http://schemas.microsoft.com/office/drawing/2014/chart" uri="{C3380CC4-5D6E-409C-BE32-E72D297353CC}">
              <c16:uniqueId val="{00000000-01A8-4AB8-AD95-FCAD93D63DB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01A8-4AB8-AD95-FCAD93D63DB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131.19999999999999</c:v>
                </c:pt>
                <c:pt idx="1">
                  <c:v>118.06</c:v>
                </c:pt>
                <c:pt idx="2">
                  <c:v>120.8</c:v>
                </c:pt>
                <c:pt idx="3">
                  <c:v>115.51</c:v>
                </c:pt>
                <c:pt idx="4">
                  <c:v>113.64</c:v>
                </c:pt>
              </c:numCache>
            </c:numRef>
          </c:val>
          <c:extLst>
            <c:ext xmlns:c16="http://schemas.microsoft.com/office/drawing/2014/chart" uri="{C3380CC4-5D6E-409C-BE32-E72D297353CC}">
              <c16:uniqueId val="{00000000-2AE1-49D9-A107-7D0999DF1E9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2AE1-49D9-A107-7D0999DF1E9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52.48</c:v>
                </c:pt>
                <c:pt idx="1">
                  <c:v>49.47</c:v>
                </c:pt>
                <c:pt idx="2">
                  <c:v>50.65</c:v>
                </c:pt>
                <c:pt idx="3">
                  <c:v>50.59</c:v>
                </c:pt>
                <c:pt idx="4">
                  <c:v>49.7</c:v>
                </c:pt>
              </c:numCache>
            </c:numRef>
          </c:val>
          <c:extLst>
            <c:ext xmlns:c16="http://schemas.microsoft.com/office/drawing/2014/chart" uri="{C3380CC4-5D6E-409C-BE32-E72D297353CC}">
              <c16:uniqueId val="{00000000-E7E7-4589-97EE-C1318ADCDBC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E7E7-4589-97EE-C1318ADCDBC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0.41</c:v>
                </c:pt>
                <c:pt idx="1">
                  <c:v>0.9</c:v>
                </c:pt>
                <c:pt idx="2">
                  <c:v>0.92</c:v>
                </c:pt>
                <c:pt idx="3">
                  <c:v>2.5499999999999998</c:v>
                </c:pt>
                <c:pt idx="4">
                  <c:v>2.62</c:v>
                </c:pt>
              </c:numCache>
            </c:numRef>
          </c:val>
          <c:extLst>
            <c:ext xmlns:c16="http://schemas.microsoft.com/office/drawing/2014/chart" uri="{C3380CC4-5D6E-409C-BE32-E72D297353CC}">
              <c16:uniqueId val="{00000000-D7A7-40D5-BFD0-015E2049DEF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D7A7-40D5-BFD0-015E2049DEF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70-443E-A44F-E088F85F461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AB70-443E-A44F-E088F85F461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699.15</c:v>
                </c:pt>
                <c:pt idx="1">
                  <c:v>496.5</c:v>
                </c:pt>
                <c:pt idx="2">
                  <c:v>571.73</c:v>
                </c:pt>
                <c:pt idx="3">
                  <c:v>656.3</c:v>
                </c:pt>
                <c:pt idx="4">
                  <c:v>628.44000000000005</c:v>
                </c:pt>
              </c:numCache>
            </c:numRef>
          </c:val>
          <c:extLst>
            <c:ext xmlns:c16="http://schemas.microsoft.com/office/drawing/2014/chart" uri="{C3380CC4-5D6E-409C-BE32-E72D297353CC}">
              <c16:uniqueId val="{00000000-7959-4012-B46F-4EB2A8235CB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7959-4012-B46F-4EB2A8235CB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496.16</c:v>
                </c:pt>
                <c:pt idx="1">
                  <c:v>499.41</c:v>
                </c:pt>
                <c:pt idx="2">
                  <c:v>480.89</c:v>
                </c:pt>
                <c:pt idx="3">
                  <c:v>478.61</c:v>
                </c:pt>
                <c:pt idx="4">
                  <c:v>490.33</c:v>
                </c:pt>
              </c:numCache>
            </c:numRef>
          </c:val>
          <c:extLst>
            <c:ext xmlns:c16="http://schemas.microsoft.com/office/drawing/2014/chart" uri="{C3380CC4-5D6E-409C-BE32-E72D297353CC}">
              <c16:uniqueId val="{00000000-E8B2-46AE-B9E5-06BE5A1B05F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E8B2-46AE-B9E5-06BE5A1B05F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107.4</c:v>
                </c:pt>
                <c:pt idx="1">
                  <c:v>95.61</c:v>
                </c:pt>
                <c:pt idx="2">
                  <c:v>101.2</c:v>
                </c:pt>
                <c:pt idx="3">
                  <c:v>94.87</c:v>
                </c:pt>
                <c:pt idx="4">
                  <c:v>91.22</c:v>
                </c:pt>
              </c:numCache>
            </c:numRef>
          </c:val>
          <c:extLst>
            <c:ext xmlns:c16="http://schemas.microsoft.com/office/drawing/2014/chart" uri="{C3380CC4-5D6E-409C-BE32-E72D297353CC}">
              <c16:uniqueId val="{00000000-EF8D-4200-87B6-C4C617AE7F4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EF8D-4200-87B6-C4C617AE7F4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233.36</c:v>
                </c:pt>
                <c:pt idx="1">
                  <c:v>262.74</c:v>
                </c:pt>
                <c:pt idx="2">
                  <c:v>248.74</c:v>
                </c:pt>
                <c:pt idx="3">
                  <c:v>266.02999999999997</c:v>
                </c:pt>
                <c:pt idx="4">
                  <c:v>275.85000000000002</c:v>
                </c:pt>
              </c:numCache>
            </c:numRef>
          </c:val>
          <c:extLst>
            <c:ext xmlns:c16="http://schemas.microsoft.com/office/drawing/2014/chart" uri="{C3380CC4-5D6E-409C-BE32-E72D297353CC}">
              <c16:uniqueId val="{00000000-32EF-4C6A-AC8B-C98759DBB1A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32EF-4C6A-AC8B-C98759DBB1A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岩手県　遠野市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26555</v>
      </c>
      <c r="AM8" s="61"/>
      <c r="AN8" s="61"/>
      <c r="AO8" s="61"/>
      <c r="AP8" s="61"/>
      <c r="AQ8" s="61"/>
      <c r="AR8" s="61"/>
      <c r="AS8" s="61"/>
      <c r="AT8" s="52">
        <f>データ!$S$6</f>
        <v>825.97</v>
      </c>
      <c r="AU8" s="53"/>
      <c r="AV8" s="53"/>
      <c r="AW8" s="53"/>
      <c r="AX8" s="53"/>
      <c r="AY8" s="53"/>
      <c r="AZ8" s="53"/>
      <c r="BA8" s="53"/>
      <c r="BB8" s="54">
        <f>データ!$T$6</f>
        <v>32.15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72</v>
      </c>
      <c r="J10" s="53"/>
      <c r="K10" s="53"/>
      <c r="L10" s="53"/>
      <c r="M10" s="53"/>
      <c r="N10" s="53"/>
      <c r="O10" s="64"/>
      <c r="P10" s="54">
        <f>データ!$P$6</f>
        <v>91.09</v>
      </c>
      <c r="Q10" s="54"/>
      <c r="R10" s="54"/>
      <c r="S10" s="54"/>
      <c r="T10" s="54"/>
      <c r="U10" s="54"/>
      <c r="V10" s="54"/>
      <c r="W10" s="61">
        <f>データ!$Q$6</f>
        <v>4600</v>
      </c>
      <c r="X10" s="61"/>
      <c r="Y10" s="61"/>
      <c r="Z10" s="61"/>
      <c r="AA10" s="61"/>
      <c r="AB10" s="61"/>
      <c r="AC10" s="61"/>
      <c r="AD10" s="2"/>
      <c r="AE10" s="2"/>
      <c r="AF10" s="2"/>
      <c r="AG10" s="2"/>
      <c r="AH10" s="4"/>
      <c r="AI10" s="4"/>
      <c r="AJ10" s="4"/>
      <c r="AK10" s="4"/>
      <c r="AL10" s="61">
        <f>データ!$U$6</f>
        <v>24028</v>
      </c>
      <c r="AM10" s="61"/>
      <c r="AN10" s="61"/>
      <c r="AO10" s="61"/>
      <c r="AP10" s="61"/>
      <c r="AQ10" s="61"/>
      <c r="AR10" s="61"/>
      <c r="AS10" s="61"/>
      <c r="AT10" s="52">
        <f>データ!$V$6</f>
        <v>115.43</v>
      </c>
      <c r="AU10" s="53"/>
      <c r="AV10" s="53"/>
      <c r="AW10" s="53"/>
      <c r="AX10" s="53"/>
      <c r="AY10" s="53"/>
      <c r="AZ10" s="53"/>
      <c r="BA10" s="53"/>
      <c r="BB10" s="54">
        <f>データ!$W$6</f>
        <v>208.16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iGVR2zIqfsHUShbAPNL0yWfSATrN94ZEzxh+iohcJUGXVWNicDhY3/rwb6qURzXvkcX8QxIGVmlNBp9oQ4ycZA==" saltValue="0VwG/lBJf1yAQbpWlwtBr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32085</v>
      </c>
      <c r="D6" s="34">
        <f t="shared" si="3"/>
        <v>46</v>
      </c>
      <c r="E6" s="34">
        <f t="shared" si="3"/>
        <v>1</v>
      </c>
      <c r="F6" s="34">
        <f t="shared" si="3"/>
        <v>0</v>
      </c>
      <c r="G6" s="34">
        <f t="shared" si="3"/>
        <v>1</v>
      </c>
      <c r="H6" s="34" t="str">
        <f t="shared" si="3"/>
        <v>岩手県　遠野市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72</v>
      </c>
      <c r="P6" s="35">
        <f t="shared" si="3"/>
        <v>91.09</v>
      </c>
      <c r="Q6" s="35">
        <f t="shared" si="3"/>
        <v>4600</v>
      </c>
      <c r="R6" s="35">
        <f t="shared" si="3"/>
        <v>26555</v>
      </c>
      <c r="S6" s="35">
        <f t="shared" si="3"/>
        <v>825.97</v>
      </c>
      <c r="T6" s="35">
        <f t="shared" si="3"/>
        <v>32.15</v>
      </c>
      <c r="U6" s="35">
        <f t="shared" si="3"/>
        <v>24028</v>
      </c>
      <c r="V6" s="35">
        <f t="shared" si="3"/>
        <v>115.43</v>
      </c>
      <c r="W6" s="35">
        <f t="shared" si="3"/>
        <v>208.16</v>
      </c>
      <c r="X6" s="36">
        <f>IF(X7="",NA(),X7)</f>
        <v>131.19999999999999</v>
      </c>
      <c r="Y6" s="36">
        <f t="shared" ref="Y6:AG6" si="4">IF(Y7="",NA(),Y7)</f>
        <v>118.06</v>
      </c>
      <c r="Z6" s="36">
        <f t="shared" si="4"/>
        <v>120.8</v>
      </c>
      <c r="AA6" s="36">
        <f t="shared" si="4"/>
        <v>115.51</v>
      </c>
      <c r="AB6" s="36">
        <f t="shared" si="4"/>
        <v>113.64</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699.15</v>
      </c>
      <c r="AU6" s="36">
        <f t="shared" ref="AU6:BC6" si="6">IF(AU7="",NA(),AU7)</f>
        <v>496.5</v>
      </c>
      <c r="AV6" s="36">
        <f t="shared" si="6"/>
        <v>571.73</v>
      </c>
      <c r="AW6" s="36">
        <f t="shared" si="6"/>
        <v>656.3</v>
      </c>
      <c r="AX6" s="36">
        <f t="shared" si="6"/>
        <v>628.44000000000005</v>
      </c>
      <c r="AY6" s="36">
        <f t="shared" si="6"/>
        <v>391.54</v>
      </c>
      <c r="AZ6" s="36">
        <f t="shared" si="6"/>
        <v>384.34</v>
      </c>
      <c r="BA6" s="36">
        <f t="shared" si="6"/>
        <v>359.47</v>
      </c>
      <c r="BB6" s="36">
        <f t="shared" si="6"/>
        <v>369.69</v>
      </c>
      <c r="BC6" s="36">
        <f t="shared" si="6"/>
        <v>379.08</v>
      </c>
      <c r="BD6" s="35" t="str">
        <f>IF(BD7="","",IF(BD7="-","【-】","【"&amp;SUBSTITUTE(TEXT(BD7,"#,##0.00"),"-","△")&amp;"】"))</f>
        <v>【264.97】</v>
      </c>
      <c r="BE6" s="36">
        <f>IF(BE7="",NA(),BE7)</f>
        <v>496.16</v>
      </c>
      <c r="BF6" s="36">
        <f t="shared" ref="BF6:BN6" si="7">IF(BF7="",NA(),BF7)</f>
        <v>499.41</v>
      </c>
      <c r="BG6" s="36">
        <f t="shared" si="7"/>
        <v>480.89</v>
      </c>
      <c r="BH6" s="36">
        <f t="shared" si="7"/>
        <v>478.61</v>
      </c>
      <c r="BI6" s="36">
        <f t="shared" si="7"/>
        <v>490.33</v>
      </c>
      <c r="BJ6" s="36">
        <f t="shared" si="7"/>
        <v>386.97</v>
      </c>
      <c r="BK6" s="36">
        <f t="shared" si="7"/>
        <v>380.58</v>
      </c>
      <c r="BL6" s="36">
        <f t="shared" si="7"/>
        <v>401.79</v>
      </c>
      <c r="BM6" s="36">
        <f t="shared" si="7"/>
        <v>402.99</v>
      </c>
      <c r="BN6" s="36">
        <f t="shared" si="7"/>
        <v>398.98</v>
      </c>
      <c r="BO6" s="35" t="str">
        <f>IF(BO7="","",IF(BO7="-","【-】","【"&amp;SUBSTITUTE(TEXT(BO7,"#,##0.00"),"-","△")&amp;"】"))</f>
        <v>【266.61】</v>
      </c>
      <c r="BP6" s="36">
        <f>IF(BP7="",NA(),BP7)</f>
        <v>107.4</v>
      </c>
      <c r="BQ6" s="36">
        <f t="shared" ref="BQ6:BY6" si="8">IF(BQ7="",NA(),BQ7)</f>
        <v>95.61</v>
      </c>
      <c r="BR6" s="36">
        <f t="shared" si="8"/>
        <v>101.2</v>
      </c>
      <c r="BS6" s="36">
        <f t="shared" si="8"/>
        <v>94.87</v>
      </c>
      <c r="BT6" s="36">
        <f t="shared" si="8"/>
        <v>91.22</v>
      </c>
      <c r="BU6" s="36">
        <f t="shared" si="8"/>
        <v>101.72</v>
      </c>
      <c r="BV6" s="36">
        <f t="shared" si="8"/>
        <v>102.38</v>
      </c>
      <c r="BW6" s="36">
        <f t="shared" si="8"/>
        <v>100.12</v>
      </c>
      <c r="BX6" s="36">
        <f t="shared" si="8"/>
        <v>98.66</v>
      </c>
      <c r="BY6" s="36">
        <f t="shared" si="8"/>
        <v>98.64</v>
      </c>
      <c r="BZ6" s="35" t="str">
        <f>IF(BZ7="","",IF(BZ7="-","【-】","【"&amp;SUBSTITUTE(TEXT(BZ7,"#,##0.00"),"-","△")&amp;"】"))</f>
        <v>【103.24】</v>
      </c>
      <c r="CA6" s="36">
        <f>IF(CA7="",NA(),CA7)</f>
        <v>233.36</v>
      </c>
      <c r="CB6" s="36">
        <f t="shared" ref="CB6:CJ6" si="9">IF(CB7="",NA(),CB7)</f>
        <v>262.74</v>
      </c>
      <c r="CC6" s="36">
        <f t="shared" si="9"/>
        <v>248.74</v>
      </c>
      <c r="CD6" s="36">
        <f t="shared" si="9"/>
        <v>266.02999999999997</v>
      </c>
      <c r="CE6" s="36">
        <f t="shared" si="9"/>
        <v>275.85000000000002</v>
      </c>
      <c r="CF6" s="36">
        <f t="shared" si="9"/>
        <v>168.2</v>
      </c>
      <c r="CG6" s="36">
        <f t="shared" si="9"/>
        <v>168.67</v>
      </c>
      <c r="CH6" s="36">
        <f t="shared" si="9"/>
        <v>174.97</v>
      </c>
      <c r="CI6" s="36">
        <f t="shared" si="9"/>
        <v>178.59</v>
      </c>
      <c r="CJ6" s="36">
        <f t="shared" si="9"/>
        <v>178.92</v>
      </c>
      <c r="CK6" s="35" t="str">
        <f>IF(CK7="","",IF(CK7="-","【-】","【"&amp;SUBSTITUTE(TEXT(CK7,"#,##0.00"),"-","△")&amp;"】"))</f>
        <v>【168.38】</v>
      </c>
      <c r="CL6" s="36">
        <f>IF(CL7="",NA(),CL7)</f>
        <v>41.24</v>
      </c>
      <c r="CM6" s="36">
        <f t="shared" ref="CM6:CU6" si="10">IF(CM7="",NA(),CM7)</f>
        <v>41.31</v>
      </c>
      <c r="CN6" s="36">
        <f t="shared" si="10"/>
        <v>41.28</v>
      </c>
      <c r="CO6" s="36">
        <f t="shared" si="10"/>
        <v>40.89</v>
      </c>
      <c r="CP6" s="36">
        <f t="shared" si="10"/>
        <v>39.93</v>
      </c>
      <c r="CQ6" s="36">
        <f t="shared" si="10"/>
        <v>54.77</v>
      </c>
      <c r="CR6" s="36">
        <f t="shared" si="10"/>
        <v>54.92</v>
      </c>
      <c r="CS6" s="36">
        <f t="shared" si="10"/>
        <v>55.63</v>
      </c>
      <c r="CT6" s="36">
        <f t="shared" si="10"/>
        <v>55.03</v>
      </c>
      <c r="CU6" s="36">
        <f t="shared" si="10"/>
        <v>55.14</v>
      </c>
      <c r="CV6" s="35" t="str">
        <f>IF(CV7="","",IF(CV7="-","【-】","【"&amp;SUBSTITUTE(TEXT(CV7,"#,##0.00"),"-","△")&amp;"】"))</f>
        <v>【60.00】</v>
      </c>
      <c r="CW6" s="36">
        <f>IF(CW7="",NA(),CW7)</f>
        <v>77.33</v>
      </c>
      <c r="CX6" s="36">
        <f t="shared" ref="CX6:DF6" si="11">IF(CX7="",NA(),CX7)</f>
        <v>77.260000000000005</v>
      </c>
      <c r="CY6" s="36">
        <f t="shared" si="11"/>
        <v>77.13</v>
      </c>
      <c r="CZ6" s="36">
        <f t="shared" si="11"/>
        <v>77.28</v>
      </c>
      <c r="DA6" s="36">
        <f t="shared" si="11"/>
        <v>77.34</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52.48</v>
      </c>
      <c r="DI6" s="36">
        <f t="shared" ref="DI6:DQ6" si="12">IF(DI7="",NA(),DI7)</f>
        <v>49.47</v>
      </c>
      <c r="DJ6" s="36">
        <f t="shared" si="12"/>
        <v>50.65</v>
      </c>
      <c r="DK6" s="36">
        <f t="shared" si="12"/>
        <v>50.59</v>
      </c>
      <c r="DL6" s="36">
        <f t="shared" si="12"/>
        <v>49.7</v>
      </c>
      <c r="DM6" s="36">
        <f t="shared" si="12"/>
        <v>47.46</v>
      </c>
      <c r="DN6" s="36">
        <f t="shared" si="12"/>
        <v>48.49</v>
      </c>
      <c r="DO6" s="36">
        <f t="shared" si="12"/>
        <v>48.05</v>
      </c>
      <c r="DP6" s="36">
        <f t="shared" si="12"/>
        <v>48.87</v>
      </c>
      <c r="DQ6" s="36">
        <f t="shared" si="12"/>
        <v>49.92</v>
      </c>
      <c r="DR6" s="35" t="str">
        <f>IF(DR7="","",IF(DR7="-","【-】","【"&amp;SUBSTITUTE(TEXT(DR7,"#,##0.00"),"-","△")&amp;"】"))</f>
        <v>【49.59】</v>
      </c>
      <c r="DS6" s="36">
        <f>IF(DS7="",NA(),DS7)</f>
        <v>0.41</v>
      </c>
      <c r="DT6" s="36">
        <f t="shared" ref="DT6:EB6" si="13">IF(DT7="",NA(),DT7)</f>
        <v>0.9</v>
      </c>
      <c r="DU6" s="36">
        <f t="shared" si="13"/>
        <v>0.92</v>
      </c>
      <c r="DV6" s="36">
        <f t="shared" si="13"/>
        <v>2.5499999999999998</v>
      </c>
      <c r="DW6" s="36">
        <f t="shared" si="13"/>
        <v>2.62</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0.42</v>
      </c>
      <c r="EE6" s="36">
        <f t="shared" ref="EE6:EM6" si="14">IF(EE7="",NA(),EE7)</f>
        <v>1.06</v>
      </c>
      <c r="EF6" s="35">
        <f t="shared" si="14"/>
        <v>0</v>
      </c>
      <c r="EG6" s="36">
        <f t="shared" si="14"/>
        <v>0.01</v>
      </c>
      <c r="EH6" s="36">
        <f t="shared" si="14"/>
        <v>0.45</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32085</v>
      </c>
      <c r="D7" s="38">
        <v>46</v>
      </c>
      <c r="E7" s="38">
        <v>1</v>
      </c>
      <c r="F7" s="38">
        <v>0</v>
      </c>
      <c r="G7" s="38">
        <v>1</v>
      </c>
      <c r="H7" s="38" t="s">
        <v>92</v>
      </c>
      <c r="I7" s="38" t="s">
        <v>93</v>
      </c>
      <c r="J7" s="38" t="s">
        <v>94</v>
      </c>
      <c r="K7" s="38" t="s">
        <v>95</v>
      </c>
      <c r="L7" s="38" t="s">
        <v>96</v>
      </c>
      <c r="M7" s="38" t="s">
        <v>97</v>
      </c>
      <c r="N7" s="39" t="s">
        <v>98</v>
      </c>
      <c r="O7" s="39">
        <v>72</v>
      </c>
      <c r="P7" s="39">
        <v>91.09</v>
      </c>
      <c r="Q7" s="39">
        <v>4600</v>
      </c>
      <c r="R7" s="39">
        <v>26555</v>
      </c>
      <c r="S7" s="39">
        <v>825.97</v>
      </c>
      <c r="T7" s="39">
        <v>32.15</v>
      </c>
      <c r="U7" s="39">
        <v>24028</v>
      </c>
      <c r="V7" s="39">
        <v>115.43</v>
      </c>
      <c r="W7" s="39">
        <v>208.16</v>
      </c>
      <c r="X7" s="39">
        <v>131.19999999999999</v>
      </c>
      <c r="Y7" s="39">
        <v>118.06</v>
      </c>
      <c r="Z7" s="39">
        <v>120.8</v>
      </c>
      <c r="AA7" s="39">
        <v>115.51</v>
      </c>
      <c r="AB7" s="39">
        <v>113.64</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699.15</v>
      </c>
      <c r="AU7" s="39">
        <v>496.5</v>
      </c>
      <c r="AV7" s="39">
        <v>571.73</v>
      </c>
      <c r="AW7" s="39">
        <v>656.3</v>
      </c>
      <c r="AX7" s="39">
        <v>628.44000000000005</v>
      </c>
      <c r="AY7" s="39">
        <v>391.54</v>
      </c>
      <c r="AZ7" s="39">
        <v>384.34</v>
      </c>
      <c r="BA7" s="39">
        <v>359.47</v>
      </c>
      <c r="BB7" s="39">
        <v>369.69</v>
      </c>
      <c r="BC7" s="39">
        <v>379.08</v>
      </c>
      <c r="BD7" s="39">
        <v>264.97000000000003</v>
      </c>
      <c r="BE7" s="39">
        <v>496.16</v>
      </c>
      <c r="BF7" s="39">
        <v>499.41</v>
      </c>
      <c r="BG7" s="39">
        <v>480.89</v>
      </c>
      <c r="BH7" s="39">
        <v>478.61</v>
      </c>
      <c r="BI7" s="39">
        <v>490.33</v>
      </c>
      <c r="BJ7" s="39">
        <v>386.97</v>
      </c>
      <c r="BK7" s="39">
        <v>380.58</v>
      </c>
      <c r="BL7" s="39">
        <v>401.79</v>
      </c>
      <c r="BM7" s="39">
        <v>402.99</v>
      </c>
      <c r="BN7" s="39">
        <v>398.98</v>
      </c>
      <c r="BO7" s="39">
        <v>266.61</v>
      </c>
      <c r="BP7" s="39">
        <v>107.4</v>
      </c>
      <c r="BQ7" s="39">
        <v>95.61</v>
      </c>
      <c r="BR7" s="39">
        <v>101.2</v>
      </c>
      <c r="BS7" s="39">
        <v>94.87</v>
      </c>
      <c r="BT7" s="39">
        <v>91.22</v>
      </c>
      <c r="BU7" s="39">
        <v>101.72</v>
      </c>
      <c r="BV7" s="39">
        <v>102.38</v>
      </c>
      <c r="BW7" s="39">
        <v>100.12</v>
      </c>
      <c r="BX7" s="39">
        <v>98.66</v>
      </c>
      <c r="BY7" s="39">
        <v>98.64</v>
      </c>
      <c r="BZ7" s="39">
        <v>103.24</v>
      </c>
      <c r="CA7" s="39">
        <v>233.36</v>
      </c>
      <c r="CB7" s="39">
        <v>262.74</v>
      </c>
      <c r="CC7" s="39">
        <v>248.74</v>
      </c>
      <c r="CD7" s="39">
        <v>266.02999999999997</v>
      </c>
      <c r="CE7" s="39">
        <v>275.85000000000002</v>
      </c>
      <c r="CF7" s="39">
        <v>168.2</v>
      </c>
      <c r="CG7" s="39">
        <v>168.67</v>
      </c>
      <c r="CH7" s="39">
        <v>174.97</v>
      </c>
      <c r="CI7" s="39">
        <v>178.59</v>
      </c>
      <c r="CJ7" s="39">
        <v>178.92</v>
      </c>
      <c r="CK7" s="39">
        <v>168.38</v>
      </c>
      <c r="CL7" s="39">
        <v>41.24</v>
      </c>
      <c r="CM7" s="39">
        <v>41.31</v>
      </c>
      <c r="CN7" s="39">
        <v>41.28</v>
      </c>
      <c r="CO7" s="39">
        <v>40.89</v>
      </c>
      <c r="CP7" s="39">
        <v>39.93</v>
      </c>
      <c r="CQ7" s="39">
        <v>54.77</v>
      </c>
      <c r="CR7" s="39">
        <v>54.92</v>
      </c>
      <c r="CS7" s="39">
        <v>55.63</v>
      </c>
      <c r="CT7" s="39">
        <v>55.03</v>
      </c>
      <c r="CU7" s="39">
        <v>55.14</v>
      </c>
      <c r="CV7" s="39">
        <v>60</v>
      </c>
      <c r="CW7" s="39">
        <v>77.33</v>
      </c>
      <c r="CX7" s="39">
        <v>77.260000000000005</v>
      </c>
      <c r="CY7" s="39">
        <v>77.13</v>
      </c>
      <c r="CZ7" s="39">
        <v>77.28</v>
      </c>
      <c r="DA7" s="39">
        <v>77.34</v>
      </c>
      <c r="DB7" s="39">
        <v>82.89</v>
      </c>
      <c r="DC7" s="39">
        <v>82.66</v>
      </c>
      <c r="DD7" s="39">
        <v>82.04</v>
      </c>
      <c r="DE7" s="39">
        <v>81.900000000000006</v>
      </c>
      <c r="DF7" s="39">
        <v>81.39</v>
      </c>
      <c r="DG7" s="39">
        <v>89.8</v>
      </c>
      <c r="DH7" s="39">
        <v>52.48</v>
      </c>
      <c r="DI7" s="39">
        <v>49.47</v>
      </c>
      <c r="DJ7" s="39">
        <v>50.65</v>
      </c>
      <c r="DK7" s="39">
        <v>50.59</v>
      </c>
      <c r="DL7" s="39">
        <v>49.7</v>
      </c>
      <c r="DM7" s="39">
        <v>47.46</v>
      </c>
      <c r="DN7" s="39">
        <v>48.49</v>
      </c>
      <c r="DO7" s="39">
        <v>48.05</v>
      </c>
      <c r="DP7" s="39">
        <v>48.87</v>
      </c>
      <c r="DQ7" s="39">
        <v>49.92</v>
      </c>
      <c r="DR7" s="39">
        <v>49.59</v>
      </c>
      <c r="DS7" s="39">
        <v>0.41</v>
      </c>
      <c r="DT7" s="39">
        <v>0.9</v>
      </c>
      <c r="DU7" s="39">
        <v>0.92</v>
      </c>
      <c r="DV7" s="39">
        <v>2.5499999999999998</v>
      </c>
      <c r="DW7" s="39">
        <v>2.62</v>
      </c>
      <c r="DX7" s="39">
        <v>9.7100000000000009</v>
      </c>
      <c r="DY7" s="39">
        <v>12.79</v>
      </c>
      <c r="DZ7" s="39">
        <v>13.39</v>
      </c>
      <c r="EA7" s="39">
        <v>14.85</v>
      </c>
      <c r="EB7" s="39">
        <v>16.88</v>
      </c>
      <c r="EC7" s="39">
        <v>19.440000000000001</v>
      </c>
      <c r="ED7" s="39">
        <v>0.42</v>
      </c>
      <c r="EE7" s="39">
        <v>1.06</v>
      </c>
      <c r="EF7" s="39">
        <v>0</v>
      </c>
      <c r="EG7" s="39">
        <v>0.01</v>
      </c>
      <c r="EH7" s="39">
        <v>0.45</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2021-02-08T00:25:35Z</cp:lastPrinted>
  <dcterms:created xsi:type="dcterms:W3CDTF">2020-12-04T02:02:51Z</dcterms:created>
  <dcterms:modified xsi:type="dcterms:W3CDTF">2021-02-08T03:59:54Z</dcterms:modified>
  <cp:category/>
</cp:coreProperties>
</file>