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2\06_市町村等回答\06_久慈市\"/>
    </mc:Choice>
  </mc:AlternateContent>
  <workbookProtection workbookAlgorithmName="SHA-512" workbookHashValue="xQZWGU/KJz9T4lF/QG71pyu2vsr/5/vkJtynY+jJWqKm2V+cymnUJylTuDW843fKxmHUlT8MLsUV9UJXQ/YB+Q==" workbookSaltValue="m/bNG0H/y75X2V2/a4Ei5g==" workbookSpinCount="100000" lockStructure="1"/>
  <bookViews>
    <workbookView xWindow="0" yWindow="0" windowWidth="28800" windowHeight="1231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<sst xmlns="http://schemas.openxmlformats.org/spreadsheetml/2006/main" count="319" uniqueCount="117">
  <si>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</si>
  <si>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</si>
  <si>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</si>
  <si>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</si>
  <si>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</si>
  <si>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</si>
  <si>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</si>
  <si>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</si>
  <si>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</si>
  <si>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</si>
  <si>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</si>
  <si>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</si>
  <si>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</si>
  <si>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</si>
  <si>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</si>
  <si>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</si>
  <si>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</si>
  <si>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</si>
  <si>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</si>
  <si>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</si>
  <si>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</si>
  <si>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</si>
  <si>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</si>
  <si>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</si>
  <si>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</si>
  <si>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</si>
  <si>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</si>
  <si>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</si>
  <si>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</si>
  <si>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</si>
  <si>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</si>
  <si>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</si>
  <si>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</si>
  <si>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</si>
  <si>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</si>
  <si>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</si>
  <si>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</si>
  <si>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</si>
  <si>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</si>
  <si>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</si>
  <si>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</si>
  <si>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</si>
  <si>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</si>
  <si>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</si>
  <si>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</si>
  <si>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</si>
  <si>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</si>
  <si>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</si>
  <si>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</si>
  <si>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</si>
  <si>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</si>
  <si>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</si>
  <si>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</si>
  <si>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</si>
  <si>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</si>
  <si>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</si>
  <si>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</si>
  <si>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</si>
  <si>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</si>
  <si>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</si>
  <si>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</si>
  <si>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</si>
  <si>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</si>
  <si>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</si>
  <si>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</si>
  <si>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</si>
  <si>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</si>
  <si>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</si>
  <si>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</si>
  <si>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</si>
  <si>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</si>
  <si>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</si>
  <si>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</si>
  <si>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</si>
  <si>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</si>
  <si>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</si>
  <si>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</si>
  <si>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</si>
  <si>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</si>
  <si>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</si>
  <si>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</si>
  <si>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</si>
  <si>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</si>
  <si>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</si>
  <si>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</si>
  <si>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</si>
  <si>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</si>
  <si>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</si>
  <si>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</si>
  <si>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</si>
  <si>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</si>
  <si>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</si>
  <si>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</si>
  <si>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</si>
  <si>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</si>
  <si>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</si>
  <si>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久慈市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</si>
  <si>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</si>
  <si>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</si>
  <si>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</si>
  <si>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</si>
  <si>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</si>
  <si>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</si>
  <si>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</si>
  <si>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</si>
  <si>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</si>
  <si>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</si>
  <si>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</si>
  <si>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</si>
  <si>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</si>
  <si>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</si>
  <si>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</si>
  <si>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</si>
  <si>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</si>
  <si>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・経常収支比率は100％を超えているが、維持管理費等の財源不足分を一般会計からの基準外繰出金により補填している状況であり、経営の改善が必要である。
・企業債残高対事業規模比率は、企業債残高が多額であること等により、類似団体平均を大きく上回っているが、整備事業については令和４年度をもって完了予定であることから、徐々に改善していく見込みである。
・経費回収率は、類似団体平均を上回っているものの、使用料収入で維持管理費を賄うことができず、100％を下回っている状況である。
・施設利用率は、類似団体平均を上回っているものの、人口減少により低下していく見込みであり、施設の適正化について検討する必要がある。</t>
    <rPh sb="125" eb="127">
      <t>セイビ</t>
    </rPh>
    <rPh sb="127" eb="129">
      <t>ジギョウ</t>
    </rPh>
    <rPh sb="134" eb="136">
      <t>レイワ</t>
    </rPh>
    <rPh sb="137" eb="139">
      <t>ネンド</t>
    </rPh>
    <rPh sb="143" eb="145">
      <t>カンリョウ</t>
    </rPh>
    <rPh sb="145" eb="147">
      <t>ヨテイ</t>
    </rPh>
    <rPh sb="155" eb="157">
      <t>ジョジョ</t>
    </rPh>
    <rPh sb="158" eb="160">
      <t>カイゼン</t>
    </rPh>
    <rPh sb="164" eb="166">
      <t>ミコ</t>
    </rPh>
    <rPh sb="173" eb="175">
      <t>ケイヒ</t>
    </rPh>
    <rPh sb="175" eb="177">
      <t>カイシュウ</t>
    </rPh>
    <rPh sb="177" eb="178">
      <t>リツ</t>
    </rPh>
    <rPh sb="180" eb="182">
      <t>ルイジ</t>
    </rPh>
    <rPh sb="182" eb="184">
      <t>ダンタイ</t>
    </rPh>
    <rPh sb="184" eb="186">
      <t>ヘイキン</t>
    </rPh>
    <rPh sb="187" eb="189">
      <t>ウワマワ</t>
    </rPh>
    <rPh sb="203" eb="205">
      <t>イジ</t>
    </rPh>
    <rPh sb="205" eb="208">
      <t>カンリヒ</t>
    </rPh>
    <rPh sb="209" eb="210">
      <t>マカナ</t>
    </rPh>
    <rPh sb="237" eb="239">
      <t>シセツ</t>
    </rPh>
    <rPh sb="239" eb="241">
      <t>リヨウ</t>
    </rPh>
    <rPh sb="241" eb="242">
      <t>リツ</t>
    </rPh>
    <rPh sb="244" eb="246">
      <t>ルイジ</t>
    </rPh>
    <rPh sb="246" eb="248">
      <t>ダンタイ</t>
    </rPh>
    <rPh sb="248" eb="250">
      <t>ヘイキン</t>
    </rPh>
    <rPh sb="251" eb="253">
      <t>ウワマワ</t>
    </rPh>
    <rPh sb="261" eb="263">
      <t>ジンコウ</t>
    </rPh>
    <rPh sb="263" eb="265">
      <t>ゲンショウ</t>
    </rPh>
    <rPh sb="268" eb="270">
      <t>テイカ</t>
    </rPh>
    <rPh sb="274" eb="276">
      <t>ミコ</t>
    </rPh>
    <rPh sb="281" eb="283">
      <t>シセツ</t>
    </rPh>
    <rPh sb="284" eb="287">
      <t>テキセイカ</t>
    </rPh>
    <rPh sb="291" eb="293">
      <t>ケントウ</t>
    </rPh>
    <rPh sb="295" eb="297">
      <t>ヒツヨウ</t>
    </rPh>
    <phoneticPr fontId="4"/>
  </si>
  <si>
    <t>・当市の漁業集落排水事業のうち最も整備の早い麦生地区では、平成５年の供用開始から30年近くが経過しており、処理場及びマンホールポンプの機械電気設備等には耐用年数を経過した資産が多く存在することから、順次更新を進めていく必要がある。</t>
    <rPh sb="1" eb="3">
      <t>トウシ</t>
    </rPh>
    <rPh sb="4" eb="6">
      <t>ギョギョウ</t>
    </rPh>
    <rPh sb="6" eb="8">
      <t>シュウラク</t>
    </rPh>
    <rPh sb="8" eb="10">
      <t>ハイスイ</t>
    </rPh>
    <rPh sb="10" eb="12">
      <t>ジギョウ</t>
    </rPh>
    <rPh sb="15" eb="16">
      <t>モット</t>
    </rPh>
    <rPh sb="17" eb="19">
      <t>セイビ</t>
    </rPh>
    <rPh sb="20" eb="21">
      <t>ハヤ</t>
    </rPh>
    <rPh sb="22" eb="24">
      <t>ムギオ</t>
    </rPh>
    <rPh sb="24" eb="26">
      <t>チク</t>
    </rPh>
    <rPh sb="29" eb="31">
      <t>ヘイセイ</t>
    </rPh>
    <rPh sb="32" eb="33">
      <t>ネン</t>
    </rPh>
    <rPh sb="34" eb="36">
      <t>キョウヨウ</t>
    </rPh>
    <rPh sb="36" eb="38">
      <t>カイシ</t>
    </rPh>
    <rPh sb="42" eb="43">
      <t>ネン</t>
    </rPh>
    <rPh sb="43" eb="44">
      <t>チカ</t>
    </rPh>
    <rPh sb="46" eb="48">
      <t>ケイカ</t>
    </rPh>
    <rPh sb="53" eb="56">
      <t>ショリジョウ</t>
    </rPh>
    <rPh sb="56" eb="57">
      <t>オヨ</t>
    </rPh>
    <rPh sb="67" eb="69">
      <t>キカイ</t>
    </rPh>
    <rPh sb="69" eb="71">
      <t>デンキ</t>
    </rPh>
    <rPh sb="71" eb="73">
      <t>セツビタカヒリツスイミコシセツリヨウリツルイジダンタイヘイキンウワマワコンゴスイセンカリツコウジョウトウトモナショリスイリョウゾウカミコオオムテキセイシセツキボカンガスイセンカリツルイジダンタイヘイキンオオシタマワケイエイアッパクオオヨウインハイスイセツビセッチコウジタイホジョセイドドウニュウトウスイセンカリツコウジョウツト</t>
    </rPh>
    <rPh sb="73" eb="74">
      <t>トウ</t>
    </rPh>
    <rPh sb="76" eb="78">
      <t>タイヨウ</t>
    </rPh>
    <rPh sb="78" eb="80">
      <t>ネンスウ</t>
    </rPh>
    <rPh sb="81" eb="83">
      <t>ケイカ</t>
    </rPh>
    <rPh sb="85" eb="87">
      <t>シサン</t>
    </rPh>
    <rPh sb="88" eb="89">
      <t>オオ</t>
    </rPh>
    <rPh sb="90" eb="92">
      <t>ソンザイ</t>
    </rPh>
    <phoneticPr fontId="4"/>
  </si>
  <si>
    <t>・令和元年度から当事業に地方公営企業法を適用したことにより、経営成績及び財政状態の把握が可能となった。公営企業移行により新たに把握可能となった情報を基に、経営戦略の見直しに取り組むこととしている。
・経費回収率を改善し、一般会計繰出金を削減するため、経費に見合う適正な使用料体系の検討に取り組む必要がある。
・令和４年度をもって、事業計画のある全地区の整備事業が完了し、それ以降は機能保全計画に基づく更新事業に移行する。人口減少による使用料収入の減少及び施設利用率の低下が見込まれることから、ダウンサイジング等による施設の適正化に努める必要がある。</t>
    <rPh sb="1" eb="3">
      <t>レイワ</t>
    </rPh>
    <rPh sb="3" eb="5">
      <t>ガンネン</t>
    </rPh>
    <rPh sb="5" eb="6">
      <t>ド</t>
    </rPh>
    <rPh sb="8" eb="9">
      <t>トウ</t>
    </rPh>
    <rPh sb="9" eb="11">
      <t>ジギョウ</t>
    </rPh>
    <rPh sb="12" eb="14">
      <t>チホウ</t>
    </rPh>
    <rPh sb="14" eb="16">
      <t>コウエイ</t>
    </rPh>
    <rPh sb="16" eb="18">
      <t>キギョウ</t>
    </rPh>
    <rPh sb="18" eb="19">
      <t>ホウ</t>
    </rPh>
    <rPh sb="20" eb="22">
      <t>テキヨウ</t>
    </rPh>
    <rPh sb="30" eb="32">
      <t>ケイエイ</t>
    </rPh>
    <rPh sb="32" eb="34">
      <t>セイセキ</t>
    </rPh>
    <rPh sb="34" eb="35">
      <t>オヨ</t>
    </rPh>
    <rPh sb="36" eb="38">
      <t>ザイセイ</t>
    </rPh>
    <rPh sb="38" eb="40">
      <t>ジョウタイ</t>
    </rPh>
    <rPh sb="41" eb="43">
      <t>ハアク</t>
    </rPh>
    <rPh sb="44" eb="46">
      <t>カノウ</t>
    </rPh>
    <rPh sb="51" eb="53">
      <t>コウエイ</t>
    </rPh>
    <rPh sb="53" eb="55">
      <t>キギョウ</t>
    </rPh>
    <rPh sb="55" eb="57">
      <t>イコウ</t>
    </rPh>
    <rPh sb="60" eb="61">
      <t>アラ</t>
    </rPh>
    <rPh sb="63" eb="65">
      <t>ハアク</t>
    </rPh>
    <rPh sb="65" eb="67">
      <t>カノウ</t>
    </rPh>
    <rPh sb="71" eb="73">
      <t>ジョウホウ</t>
    </rPh>
    <rPh sb="74" eb="75">
      <t>モト</t>
    </rPh>
    <rPh sb="77" eb="79">
      <t>ケイエイ</t>
    </rPh>
    <rPh sb="79" eb="81">
      <t>センリャク</t>
    </rPh>
    <rPh sb="82" eb="84">
      <t>ミナオ</t>
    </rPh>
    <rPh sb="86" eb="87">
      <t>ト</t>
    </rPh>
    <rPh sb="88" eb="89">
      <t>ク</t>
    </rPh>
    <rPh sb="100" eb="102">
      <t>ケイヒ</t>
    </rPh>
    <rPh sb="102" eb="104">
      <t>カイシュウ</t>
    </rPh>
    <rPh sb="104" eb="105">
      <t>リツ</t>
    </rPh>
    <rPh sb="106" eb="108">
      <t>カイゼン</t>
    </rPh>
    <rPh sb="110" eb="112">
      <t>イッパン</t>
    </rPh>
    <rPh sb="112" eb="114">
      <t>カイケイ</t>
    </rPh>
    <rPh sb="114" eb="117">
      <t>クリダシキン</t>
    </rPh>
    <rPh sb="118" eb="120">
      <t>サクゲン</t>
    </rPh>
    <rPh sb="125" eb="127">
      <t>ケイヒ</t>
    </rPh>
    <rPh sb="128" eb="130">
      <t>ミア</t>
    </rPh>
    <rPh sb="131" eb="133">
      <t>テキセイ</t>
    </rPh>
    <rPh sb="134" eb="137">
      <t>シヨウリョウ</t>
    </rPh>
    <rPh sb="137" eb="139">
      <t>タイケイ</t>
    </rPh>
    <rPh sb="140" eb="142">
      <t>ケントウ</t>
    </rPh>
    <rPh sb="143" eb="144">
      <t>ト</t>
    </rPh>
    <rPh sb="145" eb="146">
      <t>ク</t>
    </rPh>
    <rPh sb="147" eb="149">
      <t>ヒツヨウ</t>
    </rPh>
    <rPh sb="155" eb="157">
      <t>レイワ</t>
    </rPh>
    <rPh sb="158" eb="160">
      <t>ネンド</t>
    </rPh>
    <rPh sb="165" eb="167">
      <t>ジギョウ</t>
    </rPh>
    <rPh sb="167" eb="169">
      <t>ケイカク</t>
    </rPh>
    <rPh sb="172" eb="173">
      <t>ゼン</t>
    </rPh>
    <rPh sb="173" eb="175">
      <t>チク</t>
    </rPh>
    <rPh sb="176" eb="178">
      <t>セイビ</t>
    </rPh>
    <rPh sb="178" eb="180">
      <t>ジギョウ</t>
    </rPh>
    <rPh sb="181" eb="183">
      <t>カンリョウ</t>
    </rPh>
    <rPh sb="187" eb="189">
      <t>イコウ</t>
    </rPh>
    <rPh sb="190" eb="196">
      <t>キノウホゼンケイカク</t>
    </rPh>
    <rPh sb="197" eb="198">
      <t>モト</t>
    </rPh>
    <rPh sb="200" eb="202">
      <t>コウシン</t>
    </rPh>
    <rPh sb="202" eb="204">
      <t>ジギョウ</t>
    </rPh>
    <rPh sb="205" eb="207">
      <t>イコウ</t>
    </rPh>
    <rPh sb="210" eb="212">
      <t>ジンコウ</t>
    </rPh>
    <rPh sb="212" eb="214">
      <t>ゲンショウ</t>
    </rPh>
    <rPh sb="217" eb="220">
      <t>シヨウリョウ</t>
    </rPh>
    <rPh sb="220" eb="222">
      <t>シュウニュウ</t>
    </rPh>
    <rPh sb="223" eb="225">
      <t>ゲンショウ</t>
    </rPh>
    <rPh sb="225" eb="226">
      <t>オヨ</t>
    </rPh>
    <rPh sb="227" eb="229">
      <t>シセツ</t>
    </rPh>
    <rPh sb="229" eb="231">
      <t>リヨウ</t>
    </rPh>
    <rPh sb="231" eb="232">
      <t>リツ</t>
    </rPh>
    <rPh sb="233" eb="235">
      <t>テイカ</t>
    </rPh>
    <rPh sb="236" eb="238">
      <t>ミコ</t>
    </rPh>
    <rPh sb="254" eb="255">
      <t>トウ</t>
    </rPh>
    <rPh sb="261" eb="264">
      <t>テキセイカ</t>
    </rPh>
    <rPh sb="265" eb="266">
      <t>ツト</t>
    </rPh>
    <rPh sb="268" eb="270">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</si>
</sst>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084B-45DB-A016-45D327872B9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c:ext xmlns:c16="http://schemas.microsoft.com/office/drawing/2014/chart" uri="{C3380CC4-5D6E-409C-BE32-E72D297353CC}">
              <c16:uniqueId val="{00000001-084B-45DB-A016-45D327872B9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38.4</c:v>
                </c:pt>
              </c:numCache>
            </c:numRef>
          </c:val>
          <c:extLst>
            <c:ext xmlns:c16="http://schemas.microsoft.com/office/drawing/2014/chart" uri="{C3380CC4-5D6E-409C-BE32-E72D297353CC}">
              <c16:uniqueId val="{00000000-A344-4766-AF60-D48AE4063D2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32.479999999999997</c:v>
                </c:pt>
              </c:numCache>
            </c:numRef>
          </c:val>
          <c:smooth val="0"/>
          <c:extLst>
            <c:ext xmlns:c16="http://schemas.microsoft.com/office/drawing/2014/chart" uri="{C3380CC4-5D6E-409C-BE32-E72D297353CC}">
              <c16:uniqueId val="{00000001-A344-4766-AF60-D48AE4063D2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79.23</c:v>
                </c:pt>
              </c:numCache>
            </c:numRef>
          </c:val>
          <c:extLst>
            <c:ext xmlns:c16="http://schemas.microsoft.com/office/drawing/2014/chart" uri="{C3380CC4-5D6E-409C-BE32-E72D297353CC}">
              <c16:uniqueId val="{00000000-E531-48A7-9CBC-1147B0FB371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79.2</c:v>
                </c:pt>
              </c:numCache>
            </c:numRef>
          </c:val>
          <c:smooth val="0"/>
          <c:extLst>
            <c:ext xmlns:c16="http://schemas.microsoft.com/office/drawing/2014/chart" uri="{C3380CC4-5D6E-409C-BE32-E72D297353CC}">
              <c16:uniqueId val="{00000001-E531-48A7-9CBC-1147B0FB371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104.36</c:v>
                </c:pt>
              </c:numCache>
            </c:numRef>
          </c:val>
          <c:extLst>
            <c:ext xmlns:c16="http://schemas.microsoft.com/office/drawing/2014/chart" uri="{C3380CC4-5D6E-409C-BE32-E72D297353CC}">
              <c16:uniqueId val="{00000000-0EB4-4F85-A14D-E0F5739C941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99.33</c:v>
                </c:pt>
              </c:numCache>
            </c:numRef>
          </c:val>
          <c:smooth val="0"/>
          <c:extLst>
            <c:ext xmlns:c16="http://schemas.microsoft.com/office/drawing/2014/chart" uri="{C3380CC4-5D6E-409C-BE32-E72D297353CC}">
              <c16:uniqueId val="{00000001-0EB4-4F85-A14D-E0F5739C941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3.29</c:v>
                </c:pt>
              </c:numCache>
            </c:numRef>
          </c:val>
          <c:extLst>
            <c:ext xmlns:c16="http://schemas.microsoft.com/office/drawing/2014/chart" uri="{C3380CC4-5D6E-409C-BE32-E72D297353CC}">
              <c16:uniqueId val="{00000000-D188-48AE-A10B-E401388BC65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28.97</c:v>
                </c:pt>
              </c:numCache>
            </c:numRef>
          </c:val>
          <c:smooth val="0"/>
          <c:extLst>
            <c:ext xmlns:c16="http://schemas.microsoft.com/office/drawing/2014/chart" uri="{C3380CC4-5D6E-409C-BE32-E72D297353CC}">
              <c16:uniqueId val="{00000001-D188-48AE-A10B-E401388BC65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AD16-46CF-A21D-911D0D3E612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AD16-46CF-A21D-911D0D3E612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7309-446E-9FC4-E19505C7296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210</c:v>
                </c:pt>
              </c:numCache>
            </c:numRef>
          </c:val>
          <c:smooth val="0"/>
          <c:extLst>
            <c:ext xmlns:c16="http://schemas.microsoft.com/office/drawing/2014/chart" uri="{C3380CC4-5D6E-409C-BE32-E72D297353CC}">
              <c16:uniqueId val="{00000001-7309-446E-9FC4-E19505C7296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38.92</c:v>
                </c:pt>
              </c:numCache>
            </c:numRef>
          </c:val>
          <c:extLst>
            <c:ext xmlns:c16="http://schemas.microsoft.com/office/drawing/2014/chart" uri="{C3380CC4-5D6E-409C-BE32-E72D297353CC}">
              <c16:uniqueId val="{00000000-C7CA-484E-B8D4-74C8184126A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62.55</c:v>
                </c:pt>
              </c:numCache>
            </c:numRef>
          </c:val>
          <c:smooth val="0"/>
          <c:extLst>
            <c:ext xmlns:c16="http://schemas.microsoft.com/office/drawing/2014/chart" uri="{C3380CC4-5D6E-409C-BE32-E72D297353CC}">
              <c16:uniqueId val="{00000001-C7CA-484E-B8D4-74C8184126A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6459.31</c:v>
                </c:pt>
              </c:numCache>
            </c:numRef>
          </c:val>
          <c:extLst>
            <c:ext xmlns:c16="http://schemas.microsoft.com/office/drawing/2014/chart" uri="{C3380CC4-5D6E-409C-BE32-E72D297353CC}">
              <c16:uniqueId val="{00000000-9B22-4BE1-95CE-10D6E6BB9B8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998.42</c:v>
                </c:pt>
              </c:numCache>
            </c:numRef>
          </c:val>
          <c:smooth val="0"/>
          <c:extLst>
            <c:ext xmlns:c16="http://schemas.microsoft.com/office/drawing/2014/chart" uri="{C3380CC4-5D6E-409C-BE32-E72D297353CC}">
              <c16:uniqueId val="{00000001-9B22-4BE1-95CE-10D6E6BB9B8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77.69</c:v>
                </c:pt>
              </c:numCache>
            </c:numRef>
          </c:val>
          <c:extLst>
            <c:ext xmlns:c16="http://schemas.microsoft.com/office/drawing/2014/chart" uri="{C3380CC4-5D6E-409C-BE32-E72D297353CC}">
              <c16:uniqueId val="{00000000-8CCB-4589-826B-73099BDB34C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41.41</c:v>
                </c:pt>
              </c:numCache>
            </c:numRef>
          </c:val>
          <c:smooth val="0"/>
          <c:extLst>
            <c:ext xmlns:c16="http://schemas.microsoft.com/office/drawing/2014/chart" uri="{C3380CC4-5D6E-409C-BE32-E72D297353CC}">
              <c16:uniqueId val="{00000001-8CCB-4589-826B-73099BDB34C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174.74</c:v>
                </c:pt>
              </c:numCache>
            </c:numRef>
          </c:val>
          <c:extLst>
            <c:ext xmlns:c16="http://schemas.microsoft.com/office/drawing/2014/chart" uri="{C3380CC4-5D6E-409C-BE32-E72D297353CC}">
              <c16:uniqueId val="{00000000-D9DE-48F0-80A6-106254E0F8E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417.56</c:v>
                </c:pt>
              </c:numCache>
            </c:numRef>
          </c:val>
          <c:smooth val="0"/>
          <c:extLst>
            <c:ext xmlns:c16="http://schemas.microsoft.com/office/drawing/2014/chart" uri="{C3380CC4-5D6E-409C-BE32-E72D297353CC}">
              <c16:uniqueId val="{00000001-D9DE-48F0-80A6-106254E0F8E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D59" sqref="BD5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岩手県　久慈市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34696</v>
      </c>
      <c r="AM8" s="69"/>
      <c r="AN8" s="69"/>
      <c r="AO8" s="69"/>
      <c r="AP8" s="69"/>
      <c r="AQ8" s="69"/>
      <c r="AR8" s="69"/>
      <c r="AS8" s="69"/>
      <c r="AT8" s="68">
        <f>データ!T6</f>
        <v>623.5</v>
      </c>
      <c r="AU8" s="68"/>
      <c r="AV8" s="68"/>
      <c r="AW8" s="68"/>
      <c r="AX8" s="68"/>
      <c r="AY8" s="68"/>
      <c r="AZ8" s="68"/>
      <c r="BA8" s="68"/>
      <c r="BB8" s="68">
        <f>データ!U6</f>
        <v>55.65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58.8</v>
      </c>
      <c r="J10" s="68"/>
      <c r="K10" s="68"/>
      <c r="L10" s="68"/>
      <c r="M10" s="68"/>
      <c r="N10" s="68"/>
      <c r="O10" s="68"/>
      <c r="P10" s="68">
        <f>データ!P6</f>
        <v>9.07</v>
      </c>
      <c r="Q10" s="68"/>
      <c r="R10" s="68"/>
      <c r="S10" s="68"/>
      <c r="T10" s="68"/>
      <c r="U10" s="68"/>
      <c r="V10" s="68"/>
      <c r="W10" s="68">
        <f>データ!Q6</f>
        <v>93.06</v>
      </c>
      <c r="X10" s="68"/>
      <c r="Y10" s="68"/>
      <c r="Z10" s="68"/>
      <c r="AA10" s="68"/>
      <c r="AB10" s="68"/>
      <c r="AC10" s="68"/>
      <c r="AD10" s="69">
        <f>データ!R6</f>
        <v>2750</v>
      </c>
      <c r="AE10" s="69"/>
      <c r="AF10" s="69"/>
      <c r="AG10" s="69"/>
      <c r="AH10" s="69"/>
      <c r="AI10" s="69"/>
      <c r="AJ10" s="69"/>
      <c r="AK10" s="2"/>
      <c r="AL10" s="69">
        <f>データ!V6</f>
        <v>3120</v>
      </c>
      <c r="AM10" s="69"/>
      <c r="AN10" s="69"/>
      <c r="AO10" s="69"/>
      <c r="AP10" s="69"/>
      <c r="AQ10" s="69"/>
      <c r="AR10" s="69"/>
      <c r="AS10" s="69"/>
      <c r="AT10" s="68">
        <f>データ!W6</f>
        <v>4.9800000000000004</v>
      </c>
      <c r="AU10" s="68"/>
      <c r="AV10" s="68"/>
      <c r="AW10" s="68"/>
      <c r="AX10" s="68"/>
      <c r="AY10" s="68"/>
      <c r="AZ10" s="68"/>
      <c r="BA10" s="68"/>
      <c r="BB10" s="68">
        <f>データ!X6</f>
        <v>626.51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【99.73】</v>
      </c>
      <c r="F85" s="26" t="str">
        <f>データ!AT6</f>
        <v>【98.62】</v>
      </c>
      <c r="G85" s="26" t="str">
        <f>データ!BE6</f>
        <v>【55.53】</v>
      </c>
      <c r="H85" s="26" t="str">
        <f>データ!BP6</f>
        <v>【953.26】</v>
      </c>
      <c r="I85" s="26" t="str">
        <f>データ!CA6</f>
        <v>【45.31】</v>
      </c>
      <c r="J85" s="26" t="str">
        <f>データ!CL6</f>
        <v>【379.91】</v>
      </c>
      <c r="K85" s="26" t="str">
        <f>データ!CW6</f>
        <v>【33.67】</v>
      </c>
      <c r="L85" s="26" t="str">
        <f>データ!DH6</f>
        <v>【79.94】</v>
      </c>
      <c r="M85" s="26" t="str">
        <f>データ!DS6</f>
        <v>【29.16】</v>
      </c>
      <c r="N85" s="26" t="str">
        <f>データ!ED6</f>
        <v>【0.00】</v>
      </c>
      <c r="O85" s="26" t="str">
        <f>データ!EO6</f>
        <v>【0.01】</v>
      </c>
    </row>
  </sheetData>
  <sheetProtection algorithmName="SHA-512" hashValue="4f7q7rZ82X9/HFTDJ6J7t15FGMctk/J1nqqfywpDUdxxPT03sPPAeLPOa8N3GbIlwqaEpe78T8GaYXVsHeoAFA==" saltValue="zOPPiK/cMRF/XPXm0Uyhe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32077</v>
      </c>
      <c r="D6" s="33">
        <f t="shared" si="3"/>
        <v>46</v>
      </c>
      <c r="E6" s="33">
        <f t="shared" si="3"/>
        <v>17</v>
      </c>
      <c r="F6" s="33">
        <f t="shared" si="3"/>
        <v>6</v>
      </c>
      <c r="G6" s="33">
        <f t="shared" si="3"/>
        <v>0</v>
      </c>
      <c r="H6" s="33" t="str">
        <f t="shared" si="3"/>
        <v>岩手県　久慈市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58.8</v>
      </c>
      <c r="P6" s="34">
        <f t="shared" si="3"/>
        <v>9.07</v>
      </c>
      <c r="Q6" s="34">
        <f t="shared" si="3"/>
        <v>93.06</v>
      </c>
      <c r="R6" s="34">
        <f t="shared" si="3"/>
        <v>2750</v>
      </c>
      <c r="S6" s="34">
        <f t="shared" si="3"/>
        <v>34696</v>
      </c>
      <c r="T6" s="34">
        <f t="shared" si="3"/>
        <v>623.5</v>
      </c>
      <c r="U6" s="34">
        <f t="shared" si="3"/>
        <v>55.65</v>
      </c>
      <c r="V6" s="34">
        <f t="shared" si="3"/>
        <v>3120</v>
      </c>
      <c r="W6" s="34">
        <f t="shared" si="3"/>
        <v>4.9800000000000004</v>
      </c>
      <c r="X6" s="34">
        <f t="shared" si="3"/>
        <v>626.51</v>
      </c>
      <c r="Y6" s="35" t="str">
        <f>IF(Y7="",NA(),Y7)</f>
        <v>-</v>
      </c>
      <c r="Z6" s="35" t="str">
        <f t="shared" ref="Z6:AH6" si="4">IF(Z7="",NA(),Z7)</f>
        <v>-</v>
      </c>
      <c r="AA6" s="35" t="str">
        <f t="shared" si="4"/>
        <v>-</v>
      </c>
      <c r="AB6" s="35" t="str">
        <f t="shared" si="4"/>
        <v>-</v>
      </c>
      <c r="AC6" s="35">
        <f t="shared" si="4"/>
        <v>104.36</v>
      </c>
      <c r="AD6" s="35" t="str">
        <f t="shared" si="4"/>
        <v>-</v>
      </c>
      <c r="AE6" s="35" t="str">
        <f t="shared" si="4"/>
        <v>-</v>
      </c>
      <c r="AF6" s="35" t="str">
        <f t="shared" si="4"/>
        <v>-</v>
      </c>
      <c r="AG6" s="35" t="str">
        <f t="shared" si="4"/>
        <v>-</v>
      </c>
      <c r="AH6" s="35">
        <f t="shared" si="4"/>
        <v>99.33</v>
      </c>
      <c r="AI6" s="34" t="str">
        <f>IF(AI7="","",IF(AI7="-","【-】","【"&amp;SUBSTITUTE(TEXT(AI7,"#,##0.00"),"-","△")&amp;"】"))</f>
        <v>【99.73】</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210</v>
      </c>
      <c r="AT6" s="34" t="str">
        <f>IF(AT7="","",IF(AT7="-","【-】","【"&amp;SUBSTITUTE(TEXT(AT7,"#,##0.00"),"-","△")&amp;"】"))</f>
        <v>【98.62】</v>
      </c>
      <c r="AU6" s="35" t="str">
        <f>IF(AU7="",NA(),AU7)</f>
        <v>-</v>
      </c>
      <c r="AV6" s="35" t="str">
        <f t="shared" ref="AV6:BD6" si="6">IF(AV7="",NA(),AV7)</f>
        <v>-</v>
      </c>
      <c r="AW6" s="35" t="str">
        <f t="shared" si="6"/>
        <v>-</v>
      </c>
      <c r="AX6" s="35" t="str">
        <f t="shared" si="6"/>
        <v>-</v>
      </c>
      <c r="AY6" s="35">
        <f t="shared" si="6"/>
        <v>38.92</v>
      </c>
      <c r="AZ6" s="35" t="str">
        <f t="shared" si="6"/>
        <v>-</v>
      </c>
      <c r="BA6" s="35" t="str">
        <f t="shared" si="6"/>
        <v>-</v>
      </c>
      <c r="BB6" s="35" t="str">
        <f t="shared" si="6"/>
        <v>-</v>
      </c>
      <c r="BC6" s="35" t="str">
        <f t="shared" si="6"/>
        <v>-</v>
      </c>
      <c r="BD6" s="35">
        <f t="shared" si="6"/>
        <v>62.55</v>
      </c>
      <c r="BE6" s="34" t="str">
        <f>IF(BE7="","",IF(BE7="-","【-】","【"&amp;SUBSTITUTE(TEXT(BE7,"#,##0.00"),"-","△")&amp;"】"))</f>
        <v>【55.53】</v>
      </c>
      <c r="BF6" s="35" t="str">
        <f>IF(BF7="",NA(),BF7)</f>
        <v>-</v>
      </c>
      <c r="BG6" s="35" t="str">
        <f t="shared" ref="BG6:BO6" si="7">IF(BG7="",NA(),BG7)</f>
        <v>-</v>
      </c>
      <c r="BH6" s="35" t="str">
        <f t="shared" si="7"/>
        <v>-</v>
      </c>
      <c r="BI6" s="35" t="str">
        <f t="shared" si="7"/>
        <v>-</v>
      </c>
      <c r="BJ6" s="35">
        <f t="shared" si="7"/>
        <v>6459.31</v>
      </c>
      <c r="BK6" s="35" t="str">
        <f t="shared" si="7"/>
        <v>-</v>
      </c>
      <c r="BL6" s="35" t="str">
        <f t="shared" si="7"/>
        <v>-</v>
      </c>
      <c r="BM6" s="35" t="str">
        <f t="shared" si="7"/>
        <v>-</v>
      </c>
      <c r="BN6" s="35" t="str">
        <f t="shared" si="7"/>
        <v>-</v>
      </c>
      <c r="BO6" s="35">
        <f t="shared" si="7"/>
        <v>998.42</v>
      </c>
      <c r="BP6" s="34" t="str">
        <f>IF(BP7="","",IF(BP7="-","【-】","【"&amp;SUBSTITUTE(TEXT(BP7,"#,##0.00"),"-","△")&amp;"】"))</f>
        <v>【953.26】</v>
      </c>
      <c r="BQ6" s="35" t="str">
        <f>IF(BQ7="",NA(),BQ7)</f>
        <v>-</v>
      </c>
      <c r="BR6" s="35" t="str">
        <f t="shared" ref="BR6:BZ6" si="8">IF(BR7="",NA(),BR7)</f>
        <v>-</v>
      </c>
      <c r="BS6" s="35" t="str">
        <f t="shared" si="8"/>
        <v>-</v>
      </c>
      <c r="BT6" s="35" t="str">
        <f t="shared" si="8"/>
        <v>-</v>
      </c>
      <c r="BU6" s="35">
        <f t="shared" si="8"/>
        <v>77.69</v>
      </c>
      <c r="BV6" s="35" t="str">
        <f t="shared" si="8"/>
        <v>-</v>
      </c>
      <c r="BW6" s="35" t="str">
        <f t="shared" si="8"/>
        <v>-</v>
      </c>
      <c r="BX6" s="35" t="str">
        <f t="shared" si="8"/>
        <v>-</v>
      </c>
      <c r="BY6" s="35" t="str">
        <f t="shared" si="8"/>
        <v>-</v>
      </c>
      <c r="BZ6" s="35">
        <f t="shared" si="8"/>
        <v>41.41</v>
      </c>
      <c r="CA6" s="34" t="str">
        <f>IF(CA7="","",IF(CA7="-","【-】","【"&amp;SUBSTITUTE(TEXT(CA7,"#,##0.00"),"-","△")&amp;"】"))</f>
        <v>【45.31】</v>
      </c>
      <c r="CB6" s="35" t="str">
        <f>IF(CB7="",NA(),CB7)</f>
        <v>-</v>
      </c>
      <c r="CC6" s="35" t="str">
        <f t="shared" ref="CC6:CK6" si="9">IF(CC7="",NA(),CC7)</f>
        <v>-</v>
      </c>
      <c r="CD6" s="35" t="str">
        <f t="shared" si="9"/>
        <v>-</v>
      </c>
      <c r="CE6" s="35" t="str">
        <f t="shared" si="9"/>
        <v>-</v>
      </c>
      <c r="CF6" s="35">
        <f t="shared" si="9"/>
        <v>174.74</v>
      </c>
      <c r="CG6" s="35" t="str">
        <f t="shared" si="9"/>
        <v>-</v>
      </c>
      <c r="CH6" s="35" t="str">
        <f t="shared" si="9"/>
        <v>-</v>
      </c>
      <c r="CI6" s="35" t="str">
        <f t="shared" si="9"/>
        <v>-</v>
      </c>
      <c r="CJ6" s="35" t="str">
        <f t="shared" si="9"/>
        <v>-</v>
      </c>
      <c r="CK6" s="35">
        <f t="shared" si="9"/>
        <v>417.56</v>
      </c>
      <c r="CL6" s="34" t="str">
        <f>IF(CL7="","",IF(CL7="-","【-】","【"&amp;SUBSTITUTE(TEXT(CL7,"#,##0.00"),"-","△")&amp;"】"))</f>
        <v>【379.91】</v>
      </c>
      <c r="CM6" s="35" t="str">
        <f>IF(CM7="",NA(),CM7)</f>
        <v>-</v>
      </c>
      <c r="CN6" s="35" t="str">
        <f t="shared" ref="CN6:CV6" si="10">IF(CN7="",NA(),CN7)</f>
        <v>-</v>
      </c>
      <c r="CO6" s="35" t="str">
        <f t="shared" si="10"/>
        <v>-</v>
      </c>
      <c r="CP6" s="35" t="str">
        <f t="shared" si="10"/>
        <v>-</v>
      </c>
      <c r="CQ6" s="35">
        <f t="shared" si="10"/>
        <v>38.4</v>
      </c>
      <c r="CR6" s="35" t="str">
        <f t="shared" si="10"/>
        <v>-</v>
      </c>
      <c r="CS6" s="35" t="str">
        <f t="shared" si="10"/>
        <v>-</v>
      </c>
      <c r="CT6" s="35" t="str">
        <f t="shared" si="10"/>
        <v>-</v>
      </c>
      <c r="CU6" s="35" t="str">
        <f t="shared" si="10"/>
        <v>-</v>
      </c>
      <c r="CV6" s="35">
        <f t="shared" si="10"/>
        <v>32.479999999999997</v>
      </c>
      <c r="CW6" s="34" t="str">
        <f>IF(CW7="","",IF(CW7="-","【-】","【"&amp;SUBSTITUTE(TEXT(CW7,"#,##0.00"),"-","△")&amp;"】"))</f>
        <v>【33.67】</v>
      </c>
      <c r="CX6" s="35" t="str">
        <f>IF(CX7="",NA(),CX7)</f>
        <v>-</v>
      </c>
      <c r="CY6" s="35" t="str">
        <f t="shared" ref="CY6:DG6" si="11">IF(CY7="",NA(),CY7)</f>
        <v>-</v>
      </c>
      <c r="CZ6" s="35" t="str">
        <f t="shared" si="11"/>
        <v>-</v>
      </c>
      <c r="DA6" s="35" t="str">
        <f t="shared" si="11"/>
        <v>-</v>
      </c>
      <c r="DB6" s="35">
        <f t="shared" si="11"/>
        <v>79.23</v>
      </c>
      <c r="DC6" s="35" t="str">
        <f t="shared" si="11"/>
        <v>-</v>
      </c>
      <c r="DD6" s="35" t="str">
        <f t="shared" si="11"/>
        <v>-</v>
      </c>
      <c r="DE6" s="35" t="str">
        <f t="shared" si="11"/>
        <v>-</v>
      </c>
      <c r="DF6" s="35" t="str">
        <f t="shared" si="11"/>
        <v>-</v>
      </c>
      <c r="DG6" s="35">
        <f t="shared" si="11"/>
        <v>79.2</v>
      </c>
      <c r="DH6" s="34" t="str">
        <f>IF(DH7="","",IF(DH7="-","【-】","【"&amp;SUBSTITUTE(TEXT(DH7,"#,##0.00"),"-","△")&amp;"】"))</f>
        <v>【79.94】</v>
      </c>
      <c r="DI6" s="35" t="str">
        <f>IF(DI7="",NA(),DI7)</f>
        <v>-</v>
      </c>
      <c r="DJ6" s="35" t="str">
        <f t="shared" ref="DJ6:DR6" si="12">IF(DJ7="",NA(),DJ7)</f>
        <v>-</v>
      </c>
      <c r="DK6" s="35" t="str">
        <f t="shared" si="12"/>
        <v>-</v>
      </c>
      <c r="DL6" s="35" t="str">
        <f t="shared" si="12"/>
        <v>-</v>
      </c>
      <c r="DM6" s="35">
        <f t="shared" si="12"/>
        <v>3.29</v>
      </c>
      <c r="DN6" s="35" t="str">
        <f t="shared" si="12"/>
        <v>-</v>
      </c>
      <c r="DO6" s="35" t="str">
        <f t="shared" si="12"/>
        <v>-</v>
      </c>
      <c r="DP6" s="35" t="str">
        <f t="shared" si="12"/>
        <v>-</v>
      </c>
      <c r="DQ6" s="35" t="str">
        <f t="shared" si="12"/>
        <v>-</v>
      </c>
      <c r="DR6" s="35">
        <f t="shared" si="12"/>
        <v>28.97</v>
      </c>
      <c r="DS6" s="34" t="str">
        <f>IF(DS7="","",IF(DS7="-","【-】","【"&amp;SUBSTITUTE(TEXT(DS7,"#,##0.00"),"-","△")&amp;"】"))</f>
        <v>【29.16】</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0.01</v>
      </c>
      <c r="EO6" s="34" t="str">
        <f>IF(EO7="","",IF(EO7="-","【-】","【"&amp;SUBSTITUTE(TEXT(EO7,"#,##0.00"),"-","△")&amp;"】"))</f>
        <v>【0.01】</v>
      </c>
    </row>
    <row r="7" spans="1:148" s="36" customFormat="1" x14ac:dyDescent="0.15">
      <c r="A7" s="28"/>
      <c r="B7" s="37">
        <v>2019</v>
      </c>
      <c r="C7" s="37">
        <v>32077</v>
      </c>
      <c r="D7" s="37">
        <v>46</v>
      </c>
      <c r="E7" s="37">
        <v>17</v>
      </c>
      <c r="F7" s="37">
        <v>6</v>
      </c>
      <c r="G7" s="37">
        <v>0</v>
      </c>
      <c r="H7" s="37" t="s">
        <v>96</v>
      </c>
      <c r="I7" s="37" t="s">
        <v>97</v>
      </c>
      <c r="J7" s="37" t="s">
        <v>98</v>
      </c>
      <c r="K7" s="37" t="s">
        <v>99</v>
      </c>
      <c r="L7" s="37" t="s">
        <v>100</v>
      </c>
      <c r="M7" s="37" t="s">
        <v>101</v>
      </c>
      <c r="N7" s="38" t="s">
        <v>102</v>
      </c>
      <c r="O7" s="38">
        <v>58.8</v>
      </c>
      <c r="P7" s="38">
        <v>9.07</v>
      </c>
      <c r="Q7" s="38">
        <v>93.06</v>
      </c>
      <c r="R7" s="38">
        <v>2750</v>
      </c>
      <c r="S7" s="38">
        <v>34696</v>
      </c>
      <c r="T7" s="38">
        <v>623.5</v>
      </c>
      <c r="U7" s="38">
        <v>55.65</v>
      </c>
      <c r="V7" s="38">
        <v>3120</v>
      </c>
      <c r="W7" s="38">
        <v>4.9800000000000004</v>
      </c>
      <c r="X7" s="38">
        <v>626.51</v>
      </c>
      <c r="Y7" s="38" t="s">
        <v>102</v>
      </c>
      <c r="Z7" s="38" t="s">
        <v>102</v>
      </c>
      <c r="AA7" s="38" t="s">
        <v>102</v>
      </c>
      <c r="AB7" s="38" t="s">
        <v>102</v>
      </c>
      <c r="AC7" s="38">
        <v>104.36</v>
      </c>
      <c r="AD7" s="38" t="s">
        <v>102</v>
      </c>
      <c r="AE7" s="38" t="s">
        <v>102</v>
      </c>
      <c r="AF7" s="38" t="s">
        <v>102</v>
      </c>
      <c r="AG7" s="38" t="s">
        <v>102</v>
      </c>
      <c r="AH7" s="38">
        <v>99.33</v>
      </c>
      <c r="AI7" s="38">
        <v>99.73</v>
      </c>
      <c r="AJ7" s="38" t="s">
        <v>102</v>
      </c>
      <c r="AK7" s="38" t="s">
        <v>102</v>
      </c>
      <c r="AL7" s="38" t="s">
        <v>102</v>
      </c>
      <c r="AM7" s="38" t="s">
        <v>102</v>
      </c>
      <c r="AN7" s="38">
        <v>0</v>
      </c>
      <c r="AO7" s="38" t="s">
        <v>102</v>
      </c>
      <c r="AP7" s="38" t="s">
        <v>102</v>
      </c>
      <c r="AQ7" s="38" t="s">
        <v>102</v>
      </c>
      <c r="AR7" s="38" t="s">
        <v>102</v>
      </c>
      <c r="AS7" s="38">
        <v>210</v>
      </c>
      <c r="AT7" s="38">
        <v>98.62</v>
      </c>
      <c r="AU7" s="38" t="s">
        <v>102</v>
      </c>
      <c r="AV7" s="38" t="s">
        <v>102</v>
      </c>
      <c r="AW7" s="38" t="s">
        <v>102</v>
      </c>
      <c r="AX7" s="38" t="s">
        <v>102</v>
      </c>
      <c r="AY7" s="38">
        <v>38.92</v>
      </c>
      <c r="AZ7" s="38" t="s">
        <v>102</v>
      </c>
      <c r="BA7" s="38" t="s">
        <v>102</v>
      </c>
      <c r="BB7" s="38" t="s">
        <v>102</v>
      </c>
      <c r="BC7" s="38" t="s">
        <v>102</v>
      </c>
      <c r="BD7" s="38">
        <v>62.55</v>
      </c>
      <c r="BE7" s="38">
        <v>55.53</v>
      </c>
      <c r="BF7" s="38" t="s">
        <v>102</v>
      </c>
      <c r="BG7" s="38" t="s">
        <v>102</v>
      </c>
      <c r="BH7" s="38" t="s">
        <v>102</v>
      </c>
      <c r="BI7" s="38" t="s">
        <v>102</v>
      </c>
      <c r="BJ7" s="38">
        <v>6459.31</v>
      </c>
      <c r="BK7" s="38" t="s">
        <v>102</v>
      </c>
      <c r="BL7" s="38" t="s">
        <v>102</v>
      </c>
      <c r="BM7" s="38" t="s">
        <v>102</v>
      </c>
      <c r="BN7" s="38" t="s">
        <v>102</v>
      </c>
      <c r="BO7" s="38">
        <v>998.42</v>
      </c>
      <c r="BP7" s="38">
        <v>953.26</v>
      </c>
      <c r="BQ7" s="38" t="s">
        <v>102</v>
      </c>
      <c r="BR7" s="38" t="s">
        <v>102</v>
      </c>
      <c r="BS7" s="38" t="s">
        <v>102</v>
      </c>
      <c r="BT7" s="38" t="s">
        <v>102</v>
      </c>
      <c r="BU7" s="38">
        <v>77.69</v>
      </c>
      <c r="BV7" s="38" t="s">
        <v>102</v>
      </c>
      <c r="BW7" s="38" t="s">
        <v>102</v>
      </c>
      <c r="BX7" s="38" t="s">
        <v>102</v>
      </c>
      <c r="BY7" s="38" t="s">
        <v>102</v>
      </c>
      <c r="BZ7" s="38">
        <v>41.41</v>
      </c>
      <c r="CA7" s="38">
        <v>45.31</v>
      </c>
      <c r="CB7" s="38" t="s">
        <v>102</v>
      </c>
      <c r="CC7" s="38" t="s">
        <v>102</v>
      </c>
      <c r="CD7" s="38" t="s">
        <v>102</v>
      </c>
      <c r="CE7" s="38" t="s">
        <v>102</v>
      </c>
      <c r="CF7" s="38">
        <v>174.74</v>
      </c>
      <c r="CG7" s="38" t="s">
        <v>102</v>
      </c>
      <c r="CH7" s="38" t="s">
        <v>102</v>
      </c>
      <c r="CI7" s="38" t="s">
        <v>102</v>
      </c>
      <c r="CJ7" s="38" t="s">
        <v>102</v>
      </c>
      <c r="CK7" s="38">
        <v>417.56</v>
      </c>
      <c r="CL7" s="38">
        <v>379.91</v>
      </c>
      <c r="CM7" s="38" t="s">
        <v>102</v>
      </c>
      <c r="CN7" s="38" t="s">
        <v>102</v>
      </c>
      <c r="CO7" s="38" t="s">
        <v>102</v>
      </c>
      <c r="CP7" s="38" t="s">
        <v>102</v>
      </c>
      <c r="CQ7" s="38">
        <v>38.4</v>
      </c>
      <c r="CR7" s="38" t="s">
        <v>102</v>
      </c>
      <c r="CS7" s="38" t="s">
        <v>102</v>
      </c>
      <c r="CT7" s="38" t="s">
        <v>102</v>
      </c>
      <c r="CU7" s="38" t="s">
        <v>102</v>
      </c>
      <c r="CV7" s="38">
        <v>32.479999999999997</v>
      </c>
      <c r="CW7" s="38">
        <v>33.67</v>
      </c>
      <c r="CX7" s="38" t="s">
        <v>102</v>
      </c>
      <c r="CY7" s="38" t="s">
        <v>102</v>
      </c>
      <c r="CZ7" s="38" t="s">
        <v>102</v>
      </c>
      <c r="DA7" s="38" t="s">
        <v>102</v>
      </c>
      <c r="DB7" s="38">
        <v>79.23</v>
      </c>
      <c r="DC7" s="38" t="s">
        <v>102</v>
      </c>
      <c r="DD7" s="38" t="s">
        <v>102</v>
      </c>
      <c r="DE7" s="38" t="s">
        <v>102</v>
      </c>
      <c r="DF7" s="38" t="s">
        <v>102</v>
      </c>
      <c r="DG7" s="38">
        <v>79.2</v>
      </c>
      <c r="DH7" s="38">
        <v>79.94</v>
      </c>
      <c r="DI7" s="38" t="s">
        <v>102</v>
      </c>
      <c r="DJ7" s="38" t="s">
        <v>102</v>
      </c>
      <c r="DK7" s="38" t="s">
        <v>102</v>
      </c>
      <c r="DL7" s="38" t="s">
        <v>102</v>
      </c>
      <c r="DM7" s="38">
        <v>3.29</v>
      </c>
      <c r="DN7" s="38" t="s">
        <v>102</v>
      </c>
      <c r="DO7" s="38" t="s">
        <v>102</v>
      </c>
      <c r="DP7" s="38" t="s">
        <v>102</v>
      </c>
      <c r="DQ7" s="38" t="s">
        <v>102</v>
      </c>
      <c r="DR7" s="38">
        <v>28.97</v>
      </c>
      <c r="DS7" s="38">
        <v>29.16</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0.01</v>
      </c>
      <c r="EO7" s="38">
        <v>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市町村課</cp:lastModifiedBy>
  <cp:lastPrinted>2021-02-02T08:45:56Z</cp:lastPrinted>
  <dcterms:created xsi:type="dcterms:W3CDTF">2020-12-04T02:38:35Z</dcterms:created>
  <dcterms:modified xsi:type="dcterms:W3CDTF">2021-02-02T08:45:58Z</dcterms:modified>
  <cp:category/>
</cp:coreProperties>
</file>