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8都市整備部\05下水道課\001業務係\20_経営比較分析表\R1経営比較分析表\"/>
    </mc:Choice>
  </mc:AlternateContent>
  <workbookProtection workbookAlgorithmName="SHA-512" workbookHashValue="1HNRFJHJmq6ijq+qDVvYl7A82SWsra1xlOvAWJWyEWJt1ogpAdHduUc4RYzk8GOkyZh1BUZ6Rf8NkMeWXMBmDw==" workbookSaltValue="ut6XzRyfFy9Gpo31Lz8Q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<sst xmlns="http://schemas.openxmlformats.org/spreadsheetml/2006/main" count="231" uniqueCount="117">
  <si>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</si>
  <si>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</si>
  <si>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</si>
  <si>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</si>
  <si>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</si>
  <si>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</si>
  <si>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</si>
  <si>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</si>
  <si>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</si>
  <si>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</si>
  <si>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</si>
  <si>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</si>
  <si>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</si>
  <si>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</si>
  <si>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</si>
  <si>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</si>
  <si>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</si>
  <si>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</si>
  <si>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</si>
  <si>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</si>
  <si>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</si>
  <si>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</si>
  <si>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</si>
  <si>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</si>
  <si>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</si>
  <si>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</si>
  <si>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</si>
  <si>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</si>
  <si>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</si>
  <si>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</si>
  <si>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</si>
  <si>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</si>
  <si>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</si>
  <si>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</si>
  <si>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</si>
  <si>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</si>
  <si>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</si>
  <si>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</si>
  <si>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</si>
  <si>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</si>
  <si>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</si>
  <si>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</si>
  <si>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</si>
  <si>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</si>
  <si>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</si>
  <si>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</si>
  <si>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</si>
  <si>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</si>
  <si>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</si>
  <si>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</si>
  <si>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</si>
  <si>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</si>
  <si>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</si>
  <si>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</si>
  <si>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</si>
  <si>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</si>
  <si>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</si>
  <si>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</si>
  <si>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</si>
  <si>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</si>
  <si>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</si>
  <si>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</si>
  <si>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</si>
  <si>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</si>
  <si>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</si>
  <si>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</si>
  <si>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</si>
  <si>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</si>
  <si>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</si>
  <si>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</si>
  <si>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</si>
  <si>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</si>
  <si>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</si>
  <si>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</si>
  <si>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</si>
  <si>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</si>
  <si>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</si>
  <si>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</si>
  <si>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</si>
  <si>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</si>
  <si>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</si>
  <si>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</si>
  <si>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</si>
  <si>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</si>
  <si>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</si>
  <si>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</si>
  <si>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</si>
  <si>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</si>
  <si>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</si>
  <si>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</si>
  <si>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</si>
  <si>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</si>
  <si>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</si>
  <si>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</si>
  <si>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</si>
  <si>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</si>
  <si>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</si>
  <si>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</si>
  <si>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</si>
  <si>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</si>
  <si>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</si>
  <si>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</si>
  <si>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</si>
  <si>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</si>
  <si>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</si>
  <si>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</si>
  <si>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</si>
  <si>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</si>
  <si>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</si>
  <si>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</si>
  <si>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</si>
  <si>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</si>
  <si>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</si>
  <si>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</si>
  <si>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①長寿命化事業により指標は減少しており、今後も計画的に施設・設備の更新等を行っていきます。
②法定耐用年数を超えた管渠はありませんが、今後は管渠の経過年数等を把握し、長寿命化事業等を計画的に行っていきます。
③法定耐用年数を超えた管渠がないことから、更新等は行っていませんが、今後は管渠の経過年数等を把握し、長寿命化事業等による更新を計画的に行っていくことと財源の確保が必要です。</t>
    <rPh sb="1" eb="2">
      <t>チョウ</t>
    </rPh>
    <rPh sb="2" eb="5">
      <t>ジュミョウカ</t>
    </rPh>
    <rPh sb="5" eb="7">
      <t>ジギョウ</t>
    </rPh>
    <rPh sb="10" eb="12">
      <t>シヒョウ</t>
    </rPh>
    <rPh sb="13" eb="15">
      <t>ゲンショウ</t>
    </rPh>
    <rPh sb="30" eb="32">
      <t>セツビ</t>
    </rPh>
    <rPh sb="33" eb="35">
      <t>コウシン</t>
    </rPh>
    <rPh sb="35" eb="36">
      <t>トウ</t>
    </rPh>
    <phoneticPr fontId="4"/>
  </si>
  <si>
    <t>①指標は昨年度に続き100％を超えています。しかし使用料収入は経済状況や企業動向に影響されやすく、一般会計からの補助金への依存度は高いと言えます。
②29年度で累積欠損金は解消しましたが、引き続き経営改善に取り組んでいきます。
③流動負債(未払金)が減少し、指標は改善しました。しかし、今後は企業債償還額の増加が見込まれることから、注視していく必要があります。
④現在大規模な設備投資を行っていることから指標は増加しています。企業債残高は今後も増加する見込みであることから、注視していく必要があります。
⑤使用料金では回収すべき経費である汚水処理費を賄えなえておらず、引き続き経営改善に取り組む必要があります。
⑥汚水処理原価は若干減少しましたが、類似団体平均と同水準となっています。
⑦これまで横ばい傾向でしたが、今後新たに立地する企業により利用率の上昇が見込まれることから、今後注視していく必要があります。
⑧整備が完了し、受益者の接続も完了しています。</t>
    <rPh sb="117" eb="121">
      <t>リュウドウフサイ</t>
    </rPh>
    <rPh sb="122" eb="124">
      <t>ミバラ</t>
    </rPh>
    <rPh sb="124" eb="125">
      <t>キン</t>
    </rPh>
    <rPh sb="127" eb="129">
      <t>ゲンショウ</t>
    </rPh>
    <rPh sb="131" eb="133">
      <t>シヒョウ</t>
    </rPh>
    <rPh sb="134" eb="136">
      <t>カイゼン</t>
    </rPh>
    <rPh sb="145" eb="147">
      <t>コンゴ</t>
    </rPh>
    <rPh sb="148" eb="150">
      <t>キギョウ</t>
    </rPh>
    <rPh sb="150" eb="151">
      <t>サイ</t>
    </rPh>
    <rPh sb="151" eb="153">
      <t>ショウカン</t>
    </rPh>
    <rPh sb="153" eb="154">
      <t>ガク</t>
    </rPh>
    <rPh sb="155" eb="157">
      <t>ゾウカ</t>
    </rPh>
    <rPh sb="158" eb="160">
      <t>ミコ</t>
    </rPh>
    <rPh sb="185" eb="187">
      <t>ゲンザイ</t>
    </rPh>
    <rPh sb="193" eb="195">
      <t>トウシ</t>
    </rPh>
    <rPh sb="196" eb="197">
      <t>オコナ</t>
    </rPh>
    <rPh sb="205" eb="207">
      <t>シヒョウ</t>
    </rPh>
    <rPh sb="208" eb="210">
      <t>ゾウカ</t>
    </rPh>
    <rPh sb="222" eb="224">
      <t>コンゴ</t>
    </rPh>
    <rPh sb="319" eb="321">
      <t>ジャッカン</t>
    </rPh>
    <rPh sb="321" eb="323">
      <t>ゲンショウ</t>
    </rPh>
    <phoneticPr fontId="4"/>
  </si>
  <si>
    <t>　29年度で累積欠損金は解消されました。新たな企業の立地により使用料収入の増加が見込まれるものの、大規模な設備投資を行っており、一般会計の補助金への依存度が高い状況が続きます。
　一定の長寿命化工事は行っているものの、施設の老朽化は依然進んでおり、今後も計画的な維持管理が必要となるほか、設備投資も適切に行っていく必要があります。
　現在行っている大規模な設備投資とそれに伴う維持管理費用の増嵩などを適切に見込み、長期的な財政・投資計画の進捗管理を行いながら、強固な財政基盤の構築に取り組んでいく必要があります。</t>
    <rPh sb="58" eb="59">
      <t>オコナ</t>
    </rPh>
    <rPh sb="90" eb="92">
      <t>イッテイ</t>
    </rPh>
    <rPh sb="93" eb="94">
      <t>チョウ</t>
    </rPh>
    <rPh sb="94" eb="97">
      <t>ジュミョウカ</t>
    </rPh>
    <rPh sb="97" eb="99">
      <t>コウジ</t>
    </rPh>
    <rPh sb="100" eb="101">
      <t>オコナ</t>
    </rPh>
    <rPh sb="116" eb="118">
      <t>イゼン</t>
    </rPh>
    <rPh sb="131" eb="133">
      <t>イジ</t>
    </rPh>
    <rPh sb="133" eb="135">
      <t>カンリ</t>
    </rPh>
    <rPh sb="136" eb="138">
      <t>ヒツヨウ</t>
    </rPh>
    <rPh sb="144" eb="146">
      <t>セツビ</t>
    </rPh>
    <rPh sb="146" eb="148">
      <t>トウシ</t>
    </rPh>
    <rPh sb="149" eb="151">
      <t>テキセツ</t>
    </rPh>
    <rPh sb="152" eb="153">
      <t>オコナ</t>
    </rPh>
    <rPh sb="157" eb="159">
      <t>ヒツヨウ</t>
    </rPh>
    <rPh sb="167" eb="169">
      <t>ゲンザイ</t>
    </rPh>
    <rPh sb="169" eb="170">
      <t>オコナ</t>
    </rPh>
    <rPh sb="174" eb="177">
      <t>ダイキボ</t>
    </rPh>
    <rPh sb="178" eb="182">
      <t>セツビトウシ</t>
    </rPh>
    <rPh sb="186" eb="187">
      <t>トモナ</t>
    </rPh>
    <rPh sb="188" eb="194">
      <t>イジカンリヒヨウ</t>
    </rPh>
    <rPh sb="195" eb="197">
      <t>ゾウコウ</t>
    </rPh>
    <rPh sb="200" eb="202">
      <t>テキセツ</t>
    </rPh>
    <rPh sb="203" eb="205">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</si>
</sst>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7-459E-ACAE-9CC74DE423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1.17</c:v>
                </c:pt>
                <c:pt idx="1">
                  <c:v>0.25</c:v>
                </c:pt>
                <c:pt idx="2">
                  <c:v>0.92</c:v>
                </c:pt>
                <c:pt idx="3">
                  <c:v>0.06</c:v>
                </c:pt>
                <c:pt idx="4">
                  <c:v>0.3</c:v>
                </c:pt>
              </c:numCache>
            </c:numRef>
          </c:val>
          <c:smooth val="0"/>
          <c:extLst>
            <c:ext xmlns:c16="http://schemas.microsoft.com/office/drawing/2014/chart" uri="{C3380CC4-5D6E-409C-BE32-E72D297353CC}">
              <c16:uniqueId val="{00000001-ABD7-459E-ACAE-9CC74DE423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40.1</c:v>
                </c:pt>
                <c:pt idx="1">
                  <c:v>42.17</c:v>
                </c:pt>
                <c:pt idx="2">
                  <c:v>45.11</c:v>
                </c:pt>
                <c:pt idx="3">
                  <c:v>46.27</c:v>
                </c:pt>
                <c:pt idx="4">
                  <c:v>46.27</c:v>
                </c:pt>
              </c:numCache>
            </c:numRef>
          </c:val>
          <c:extLst>
            <c:ext xmlns:c16="http://schemas.microsoft.com/office/drawing/2014/chart" uri="{C3380CC4-5D6E-409C-BE32-E72D297353CC}">
              <c16:uniqueId val="{00000000-7A4D-4E49-9AEA-16A2ACD244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38.75</c:v>
                </c:pt>
                <c:pt idx="1">
                  <c:v>38.94</c:v>
                </c:pt>
                <c:pt idx="2">
                  <c:v>46.5</c:v>
                </c:pt>
                <c:pt idx="3">
                  <c:v>9.5</c:v>
                </c:pt>
                <c:pt idx="4">
                  <c:v>8.93</c:v>
                </c:pt>
              </c:numCache>
            </c:numRef>
          </c:val>
          <c:smooth val="0"/>
          <c:extLst>
            <c:ext xmlns:c16="http://schemas.microsoft.com/office/drawing/2014/chart" uri="{C3380CC4-5D6E-409C-BE32-E72D297353CC}">
              <c16:uniqueId val="{00000001-7A4D-4E49-9AEA-16A2ACD244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D4-4179-8EAC-CB7E5B9E27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5.64</c:v>
                </c:pt>
                <c:pt idx="1">
                  <c:v>5.77</c:v>
                </c:pt>
                <c:pt idx="2">
                  <c:v>5.79</c:v>
                </c:pt>
                <c:pt idx="3">
                  <c:v>0.53</c:v>
                </c:pt>
                <c:pt idx="4">
                  <c:v>0.54</c:v>
                </c:pt>
              </c:numCache>
            </c:numRef>
          </c:val>
          <c:smooth val="0"/>
          <c:extLst>
            <c:ext xmlns:c16="http://schemas.microsoft.com/office/drawing/2014/chart" uri="{C3380CC4-5D6E-409C-BE32-E72D297353CC}">
              <c16:uniqueId val="{00000001-F9D4-4179-8EAC-CB7E5B9E27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96.99</c:v>
                </c:pt>
                <c:pt idx="1">
                  <c:v>117.66</c:v>
                </c:pt>
                <c:pt idx="2">
                  <c:v>125.81</c:v>
                </c:pt>
                <c:pt idx="3">
                  <c:v>130.16</c:v>
                </c:pt>
                <c:pt idx="4">
                  <c:v>116.09</c:v>
                </c:pt>
              </c:numCache>
            </c:numRef>
          </c:val>
          <c:extLst>
            <c:ext xmlns:c16="http://schemas.microsoft.com/office/drawing/2014/chart" uri="{C3380CC4-5D6E-409C-BE32-E72D297353CC}">
              <c16:uniqueId val="{00000000-97B7-4E45-BD6F-A8DDAC9E1B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117.31</c:v>
                </c:pt>
                <c:pt idx="1">
                  <c:v>119.65</c:v>
                </c:pt>
                <c:pt idx="2">
                  <c:v>118.09</c:v>
                </c:pt>
                <c:pt idx="3">
                  <c:v>118.49</c:v>
                </c:pt>
                <c:pt idx="4">
                  <c:v>117.78</c:v>
                </c:pt>
              </c:numCache>
            </c:numRef>
          </c:val>
          <c:smooth val="0"/>
          <c:extLst>
            <c:ext xmlns:c16="http://schemas.microsoft.com/office/drawing/2014/chart" uri="{C3380CC4-5D6E-409C-BE32-E72D297353CC}">
              <c16:uniqueId val="{00000001-97B7-4E45-BD6F-A8DDAC9E1B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42.81</c:v>
                </c:pt>
                <c:pt idx="1">
                  <c:v>46.99</c:v>
                </c:pt>
                <c:pt idx="2">
                  <c:v>50.84</c:v>
                </c:pt>
                <c:pt idx="3">
                  <c:v>43.1</c:v>
                </c:pt>
                <c:pt idx="4">
                  <c:v>43.98</c:v>
                </c:pt>
              </c:numCache>
            </c:numRef>
          </c:val>
          <c:extLst>
            <c:ext xmlns:c16="http://schemas.microsoft.com/office/drawing/2014/chart" uri="{C3380CC4-5D6E-409C-BE32-E72D297353CC}">
              <c16:uniqueId val="{00000000-6FE6-4083-ABB4-377324A6C4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42.18</c:v>
                </c:pt>
                <c:pt idx="1">
                  <c:v>41.43</c:v>
                </c:pt>
                <c:pt idx="2">
                  <c:v>42.9</c:v>
                </c:pt>
                <c:pt idx="3">
                  <c:v>55.83</c:v>
                </c:pt>
                <c:pt idx="4">
                  <c:v>56.82</c:v>
                </c:pt>
              </c:numCache>
            </c:numRef>
          </c:val>
          <c:smooth val="0"/>
          <c:extLst>
            <c:ext xmlns:c16="http://schemas.microsoft.com/office/drawing/2014/chart" uri="{C3380CC4-5D6E-409C-BE32-E72D297353CC}">
              <c16:uniqueId val="{00000001-6FE6-4083-ABB4-377324A6C4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DB-42D5-9C12-244B7F7F83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6.92</c:v>
                </c:pt>
              </c:numCache>
            </c:numRef>
          </c:val>
          <c:smooth val="0"/>
          <c:extLst>
            <c:ext xmlns:c16="http://schemas.microsoft.com/office/drawing/2014/chart" uri="{C3380CC4-5D6E-409C-BE32-E72D297353CC}">
              <c16:uniqueId val="{00000001-C1DB-42D5-9C12-244B7F7F83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84.14</c:v>
                </c:pt>
                <c:pt idx="1">
                  <c:v>58.17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41-4C1F-A7D7-E5750C408B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12.33</c:v>
                </c:pt>
                <c:pt idx="1">
                  <c:v>8.98</c:v>
                </c:pt>
                <c:pt idx="2">
                  <c:v>1.52</c:v>
                </c:pt>
                <c:pt idx="3">
                  <c:v>0.55000000000000004</c:v>
                </c:pt>
                <c:pt idx="4">
                  <c:v>0.67</c:v>
                </c:pt>
              </c:numCache>
            </c:numRef>
          </c:val>
          <c:smooth val="0"/>
          <c:extLst>
            <c:ext xmlns:c16="http://schemas.microsoft.com/office/drawing/2014/chart" uri="{C3380CC4-5D6E-409C-BE32-E72D297353CC}">
              <c16:uniqueId val="{00000001-0041-4C1F-A7D7-E5750C408B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97.75</c:v>
                </c:pt>
                <c:pt idx="1">
                  <c:v>230.77</c:v>
                </c:pt>
                <c:pt idx="2">
                  <c:v>416.67</c:v>
                </c:pt>
                <c:pt idx="3">
                  <c:v>278.33</c:v>
                </c:pt>
                <c:pt idx="4">
                  <c:v>519.33000000000004</c:v>
                </c:pt>
              </c:numCache>
            </c:numRef>
          </c:val>
          <c:extLst>
            <c:ext xmlns:c16="http://schemas.microsoft.com/office/drawing/2014/chart" uri="{C3380CC4-5D6E-409C-BE32-E72D297353CC}">
              <c16:uniqueId val="{00000000-1046-4591-9B75-6CC459C3AA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572.32000000000005</c:v>
                </c:pt>
                <c:pt idx="1">
                  <c:v>674.87</c:v>
                </c:pt>
                <c:pt idx="2">
                  <c:v>557.19000000000005</c:v>
                </c:pt>
                <c:pt idx="3">
                  <c:v>611.66</c:v>
                </c:pt>
                <c:pt idx="4">
                  <c:v>574.59</c:v>
                </c:pt>
              </c:numCache>
            </c:numRef>
          </c:val>
          <c:smooth val="0"/>
          <c:extLst>
            <c:ext xmlns:c16="http://schemas.microsoft.com/office/drawing/2014/chart" uri="{C3380CC4-5D6E-409C-BE32-E72D297353CC}">
              <c16:uniqueId val="{00000001-1046-4591-9B75-6CC459C3AA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280.74</c:v>
                </c:pt>
                <c:pt idx="1">
                  <c:v>264.35000000000002</c:v>
                </c:pt>
                <c:pt idx="2">
                  <c:v>218.75</c:v>
                </c:pt>
                <c:pt idx="3">
                  <c:v>260.74</c:v>
                </c:pt>
                <c:pt idx="4">
                  <c:v>389.97</c:v>
                </c:pt>
              </c:numCache>
            </c:numRef>
          </c:val>
          <c:extLst>
            <c:ext xmlns:c16="http://schemas.microsoft.com/office/drawing/2014/chart" uri="{C3380CC4-5D6E-409C-BE32-E72D297353CC}">
              <c16:uniqueId val="{00000000-8CAD-46B0-A6AD-8BE8FCB835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78.25</c:v>
                </c:pt>
                <c:pt idx="1">
                  <c:v>74.61</c:v>
                </c:pt>
                <c:pt idx="2">
                  <c:v>65.64</c:v>
                </c:pt>
                <c:pt idx="3">
                  <c:v>119.35</c:v>
                </c:pt>
                <c:pt idx="4">
                  <c:v>114.02</c:v>
                </c:pt>
              </c:numCache>
            </c:numRef>
          </c:val>
          <c:smooth val="0"/>
          <c:extLst>
            <c:ext xmlns:c16="http://schemas.microsoft.com/office/drawing/2014/chart" uri="{C3380CC4-5D6E-409C-BE32-E72D297353CC}">
              <c16:uniqueId val="{00000001-8CAD-46B0-A6AD-8BE8FCB835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73.47</c:v>
                </c:pt>
                <c:pt idx="1">
                  <c:v>71.959999999999994</c:v>
                </c:pt>
                <c:pt idx="2">
                  <c:v>82.79</c:v>
                </c:pt>
                <c:pt idx="3">
                  <c:v>56.97</c:v>
                </c:pt>
                <c:pt idx="4">
                  <c:v>59.42</c:v>
                </c:pt>
              </c:numCache>
            </c:numRef>
          </c:val>
          <c:extLst>
            <c:ext xmlns:c16="http://schemas.microsoft.com/office/drawing/2014/chart" uri="{C3380CC4-5D6E-409C-BE32-E72D297353CC}">
              <c16:uniqueId val="{00000000-A378-4B96-8BC6-302AF2DE01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122.14</c:v>
                </c:pt>
                <c:pt idx="1">
                  <c:v>115.85</c:v>
                </c:pt>
                <c:pt idx="2">
                  <c:v>113.09</c:v>
                </c:pt>
                <c:pt idx="3">
                  <c:v>117.7</c:v>
                </c:pt>
                <c:pt idx="4">
                  <c:v>117.91</c:v>
                </c:pt>
              </c:numCache>
            </c:numRef>
          </c:val>
          <c:smooth val="0"/>
          <c:extLst>
            <c:ext xmlns:c16="http://schemas.microsoft.com/office/drawing/2014/chart" uri="{C3380CC4-5D6E-409C-BE32-E72D297353CC}">
              <c16:uniqueId val="{00000001-A378-4B96-8BC6-302AF2DE01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44.45</c:v>
                </c:pt>
                <c:pt idx="1">
                  <c:v>45.2</c:v>
                </c:pt>
                <c:pt idx="2">
                  <c:v>38.92</c:v>
                </c:pt>
                <c:pt idx="3">
                  <c:v>56.78</c:v>
                </c:pt>
                <c:pt idx="4">
                  <c:v>54.58</c:v>
                </c:pt>
              </c:numCache>
            </c:numRef>
          </c:val>
          <c:extLst>
            <c:ext xmlns:c16="http://schemas.microsoft.com/office/drawing/2014/chart" uri="{C3380CC4-5D6E-409C-BE32-E72D297353CC}">
              <c16:uniqueId val="{00000000-E234-49C6-A622-1940C9052C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71.989999999999995</c:v>
                </c:pt>
                <c:pt idx="1">
                  <c:v>76.56</c:v>
                </c:pt>
                <c:pt idx="2">
                  <c:v>78.680000000000007</c:v>
                </c:pt>
                <c:pt idx="3">
                  <c:v>57.92</c:v>
                </c:pt>
                <c:pt idx="4">
                  <c:v>56.8</c:v>
                </c:pt>
              </c:numCache>
            </c:numRef>
          </c:val>
          <c:smooth val="0"/>
          <c:extLst>
            <c:ext xmlns:c16="http://schemas.microsoft.com/office/drawing/2014/chart" uri="{C3380CC4-5D6E-409C-BE32-E72D297353CC}">
              <c16:uniqueId val="{00000001-E234-49C6-A622-1940C9052C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北上市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特定公共下水道</v>
      </c>
      <c r="Q8" s="49"/>
      <c r="R8" s="49"/>
      <c r="S8" s="49"/>
      <c r="T8" s="49"/>
      <c r="U8" s="49"/>
      <c r="V8" s="49"/>
      <c r="W8" s="49" t="str">
        <f>データ!L6</f>
        <v>-</v>
      </c>
      <c r="X8" s="49"/>
      <c r="Y8" s="49"/>
      <c r="Z8" s="49"/>
      <c r="AA8" s="49"/>
      <c r="AB8" s="49"/>
      <c r="AC8" s="49"/>
      <c r="AD8" s="50" t="str">
        <f>データ!$M$6</f>
        <v>非設置</v>
      </c>
      <c r="AE8" s="50"/>
      <c r="AF8" s="50"/>
      <c r="AG8" s="50"/>
      <c r="AH8" s="50"/>
      <c r="AI8" s="50"/>
      <c r="AJ8" s="50"/>
      <c r="AK8" s="3"/>
      <c r="AL8" s="51">
        <f>データ!S6</f>
        <v>92546</v>
      </c>
      <c r="AM8" s="51"/>
      <c r="AN8" s="51"/>
      <c r="AO8" s="51"/>
      <c r="AP8" s="51"/>
      <c r="AQ8" s="51"/>
      <c r="AR8" s="51"/>
      <c r="AS8" s="51"/>
      <c r="AT8" s="46">
        <f>データ!T6</f>
        <v>437.55</v>
      </c>
      <c r="AU8" s="46"/>
      <c r="AV8" s="46"/>
      <c r="AW8" s="46"/>
      <c r="AX8" s="46"/>
      <c r="AY8" s="46"/>
      <c r="AZ8" s="46"/>
      <c r="BA8" s="46"/>
      <c r="BB8" s="46">
        <f>データ!U6</f>
        <v>211.51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65.23</v>
      </c>
      <c r="J10" s="46"/>
      <c r="K10" s="46"/>
      <c r="L10" s="46"/>
      <c r="M10" s="46"/>
      <c r="N10" s="46"/>
      <c r="O10" s="46"/>
      <c r="P10" s="46">
        <f>データ!P6</f>
        <v>0.23</v>
      </c>
      <c r="Q10" s="46"/>
      <c r="R10" s="46"/>
      <c r="S10" s="46"/>
      <c r="T10" s="46"/>
      <c r="U10" s="46"/>
      <c r="V10" s="46"/>
      <c r="W10" s="46">
        <f>データ!Q6</f>
        <v>96.15</v>
      </c>
      <c r="X10" s="46"/>
      <c r="Y10" s="46"/>
      <c r="Z10" s="46"/>
      <c r="AA10" s="46"/>
      <c r="AB10" s="46"/>
      <c r="AC10" s="46"/>
      <c r="AD10" s="51">
        <f>データ!R6</f>
        <v>3414</v>
      </c>
      <c r="AE10" s="51"/>
      <c r="AF10" s="51"/>
      <c r="AG10" s="51"/>
      <c r="AH10" s="51"/>
      <c r="AI10" s="51"/>
      <c r="AJ10" s="51"/>
      <c r="AK10" s="2"/>
      <c r="AL10" s="51">
        <f>データ!V6</f>
        <v>209</v>
      </c>
      <c r="AM10" s="51"/>
      <c r="AN10" s="51"/>
      <c r="AO10" s="51"/>
      <c r="AP10" s="51"/>
      <c r="AQ10" s="51"/>
      <c r="AR10" s="51"/>
      <c r="AS10" s="51"/>
      <c r="AT10" s="46">
        <f>データ!W6</f>
        <v>1.63</v>
      </c>
      <c r="AU10" s="46"/>
      <c r="AV10" s="46"/>
      <c r="AW10" s="46"/>
      <c r="AX10" s="46"/>
      <c r="AY10" s="46"/>
      <c r="AZ10" s="46"/>
      <c r="BA10" s="46"/>
      <c r="BB10" s="46">
        <f>データ!X6</f>
        <v>128.22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
      </c>
      <c r="F85" s="26" t="str">
        <f>データ!AT6</f>
        <v/>
      </c>
      <c r="G85" s="26" t="str">
        <f>データ!BE6</f>
        <v/>
      </c>
      <c r="H85" s="26" t="str">
        <f>データ!BP6</f>
        <v/>
      </c>
      <c r="I85" s="26" t="str">
        <f>データ!CA6</f>
        <v/>
      </c>
      <c r="J85" s="26" t="str">
        <f>データ!CL6</f>
        <v/>
      </c>
      <c r="K85" s="26" t="str">
        <f>データ!CW6</f>
        <v/>
      </c>
      <c r="L85" s="26" t="str">
        <f>データ!DH6</f>
        <v/>
      </c>
      <c r="M85" s="26" t="str">
        <f>データ!DS6</f>
        <v/>
      </c>
      <c r="N85" s="26" t="str">
        <f>データ!ED6</f>
        <v/>
      </c>
      <c r="O85" s="26" t="str">
        <f>データ!EO6</f>
        <v/>
      </c>
    </row>
  </sheetData>
  <sheetProtection algorithmName="SHA-512" hashValue="gYJe/x+hyHpOOgXKUVzP28byS2Q/Q7WzQzmbtDdMR6xOB6vDOFqVzaJVXthTiHTWxm8fsJv7JR+EsC7zpl1rKA==" saltValue="+4C/VsyVi8fSoI1BpDSD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32069</v>
      </c>
      <c r="D6" s="33">
        <f t="shared" si="3"/>
        <v>46</v>
      </c>
      <c r="E6" s="33">
        <f t="shared" si="3"/>
        <v>17</v>
      </c>
      <c r="F6" s="33">
        <f t="shared" si="3"/>
        <v>2</v>
      </c>
      <c r="G6" s="33">
        <f t="shared" si="3"/>
        <v>0</v>
      </c>
      <c r="H6" s="33" t="str">
        <f t="shared" si="3"/>
        <v>岩手県　北上市</v>
      </c>
      <c r="I6" s="33" t="str">
        <f t="shared" si="3"/>
        <v>法適用</v>
      </c>
      <c r="J6" s="33" t="str">
        <f t="shared" si="3"/>
        <v>下水道事業</v>
      </c>
      <c r="K6" s="33" t="str">
        <f t="shared" si="3"/>
        <v>特定公共下水道</v>
      </c>
      <c r="L6" s="33" t="str">
        <f t="shared" si="3"/>
        <v>-</v>
      </c>
      <c r="M6" s="33" t="str">
        <f t="shared" si="3"/>
        <v>非設置</v>
      </c>
      <c r="N6" s="34" t="str">
        <f t="shared" si="3"/>
        <v>-</v>
      </c>
      <c r="O6" s="34">
        <f t="shared" si="3"/>
        <v>65.23</v>
      </c>
      <c r="P6" s="34">
        <f t="shared" si="3"/>
        <v>0.23</v>
      </c>
      <c r="Q6" s="34">
        <f t="shared" si="3"/>
        <v>96.15</v>
      </c>
      <c r="R6" s="34">
        <f t="shared" si="3"/>
        <v>3414</v>
      </c>
      <c r="S6" s="34">
        <f t="shared" si="3"/>
        <v>92546</v>
      </c>
      <c r="T6" s="34">
        <f t="shared" si="3"/>
        <v>437.55</v>
      </c>
      <c r="U6" s="34">
        <f t="shared" si="3"/>
        <v>211.51</v>
      </c>
      <c r="V6" s="34">
        <f t="shared" si="3"/>
        <v>209</v>
      </c>
      <c r="W6" s="34">
        <f t="shared" si="3"/>
        <v>1.63</v>
      </c>
      <c r="X6" s="34">
        <f t="shared" si="3"/>
        <v>128.22</v>
      </c>
      <c r="Y6" s="35">
        <f>IF(Y7="",NA(),Y7)</f>
        <v>96.99</v>
      </c>
      <c r="Z6" s="35">
        <f t="shared" ref="Z6:AH6" si="4">IF(Z7="",NA(),Z7)</f>
        <v>117.66</v>
      </c>
      <c r="AA6" s="35">
        <f t="shared" si="4"/>
        <v>125.81</v>
      </c>
      <c r="AB6" s="35">
        <f t="shared" si="4"/>
        <v>130.16</v>
      </c>
      <c r="AC6" s="35">
        <f t="shared" si="4"/>
        <v>116.09</v>
      </c>
      <c r="AD6" s="35">
        <f t="shared" si="4"/>
        <v>117.31</v>
      </c>
      <c r="AE6" s="35">
        <f t="shared" si="4"/>
        <v>119.65</v>
      </c>
      <c r="AF6" s="35">
        <f t="shared" si="4"/>
        <v>118.09</v>
      </c>
      <c r="AG6" s="35">
        <f t="shared" si="4"/>
        <v>118.49</v>
      </c>
      <c r="AH6" s="35">
        <f t="shared" si="4"/>
        <v>117.78</v>
      </c>
      <c r="AI6" s="34" t="str">
        <f>IF(AI7="","",IF(AI7="-","【-】","【"&amp;SUBSTITUTE(TEXT(AI7,"#,##0.00"),"-","△")&amp;"】"))</f>
        <v/>
      </c>
      <c r="AJ6" s="35">
        <f>IF(AJ7="",NA(),AJ7)</f>
        <v>84.14</v>
      </c>
      <c r="AK6" s="35">
        <f t="shared" ref="AK6:AS6" si="5">IF(AK7="",NA(),AK7)</f>
        <v>58.17</v>
      </c>
      <c r="AL6" s="34">
        <f t="shared" si="5"/>
        <v>0</v>
      </c>
      <c r="AM6" s="34">
        <f t="shared" si="5"/>
        <v>0</v>
      </c>
      <c r="AN6" s="34">
        <f t="shared" si="5"/>
        <v>0</v>
      </c>
      <c r="AO6" s="35">
        <f t="shared" si="5"/>
        <v>12.33</v>
      </c>
      <c r="AP6" s="35">
        <f t="shared" si="5"/>
        <v>8.98</v>
      </c>
      <c r="AQ6" s="35">
        <f t="shared" si="5"/>
        <v>1.52</v>
      </c>
      <c r="AR6" s="35">
        <f t="shared" si="5"/>
        <v>0.55000000000000004</v>
      </c>
      <c r="AS6" s="35">
        <f t="shared" si="5"/>
        <v>0.67</v>
      </c>
      <c r="AT6" s="34" t="str">
        <f>IF(AT7="","",IF(AT7="-","【-】","【"&amp;SUBSTITUTE(TEXT(AT7,"#,##0.00"),"-","△")&amp;"】"))</f>
        <v/>
      </c>
      <c r="AU6" s="35">
        <f>IF(AU7="",NA(),AU7)</f>
        <v>97.75</v>
      </c>
      <c r="AV6" s="35">
        <f t="shared" ref="AV6:BD6" si="6">IF(AV7="",NA(),AV7)</f>
        <v>230.77</v>
      </c>
      <c r="AW6" s="35">
        <f t="shared" si="6"/>
        <v>416.67</v>
      </c>
      <c r="AX6" s="35">
        <f t="shared" si="6"/>
        <v>278.33</v>
      </c>
      <c r="AY6" s="35">
        <f t="shared" si="6"/>
        <v>519.33000000000004</v>
      </c>
      <c r="AZ6" s="35">
        <f t="shared" si="6"/>
        <v>572.32000000000005</v>
      </c>
      <c r="BA6" s="35">
        <f t="shared" si="6"/>
        <v>674.87</v>
      </c>
      <c r="BB6" s="35">
        <f t="shared" si="6"/>
        <v>557.19000000000005</v>
      </c>
      <c r="BC6" s="35">
        <f t="shared" si="6"/>
        <v>611.66</v>
      </c>
      <c r="BD6" s="35">
        <f t="shared" si="6"/>
        <v>574.59</v>
      </c>
      <c r="BE6" s="34" t="str">
        <f>IF(BE7="","",IF(BE7="-","【-】","【"&amp;SUBSTITUTE(TEXT(BE7,"#,##0.00"),"-","△")&amp;"】"))</f>
        <v/>
      </c>
      <c r="BF6" s="35">
        <f>IF(BF7="",NA(),BF7)</f>
        <v>280.74</v>
      </c>
      <c r="BG6" s="35">
        <f t="shared" ref="BG6:BO6" si="7">IF(BG7="",NA(),BG7)</f>
        <v>264.35000000000002</v>
      </c>
      <c r="BH6" s="35">
        <f t="shared" si="7"/>
        <v>218.75</v>
      </c>
      <c r="BI6" s="35">
        <f t="shared" si="7"/>
        <v>260.74</v>
      </c>
      <c r="BJ6" s="35">
        <f t="shared" si="7"/>
        <v>389.97</v>
      </c>
      <c r="BK6" s="35">
        <f t="shared" si="7"/>
        <v>78.25</v>
      </c>
      <c r="BL6" s="35">
        <f t="shared" si="7"/>
        <v>74.61</v>
      </c>
      <c r="BM6" s="35">
        <f t="shared" si="7"/>
        <v>65.64</v>
      </c>
      <c r="BN6" s="35">
        <f t="shared" si="7"/>
        <v>119.35</v>
      </c>
      <c r="BO6" s="35">
        <f t="shared" si="7"/>
        <v>114.02</v>
      </c>
      <c r="BP6" s="34" t="str">
        <f>IF(BP7="","",IF(BP7="-","【-】","【"&amp;SUBSTITUTE(TEXT(BP7,"#,##0.00"),"-","△")&amp;"】"))</f>
        <v/>
      </c>
      <c r="BQ6" s="35">
        <f>IF(BQ7="",NA(),BQ7)</f>
        <v>73.47</v>
      </c>
      <c r="BR6" s="35">
        <f t="shared" ref="BR6:BZ6" si="8">IF(BR7="",NA(),BR7)</f>
        <v>71.959999999999994</v>
      </c>
      <c r="BS6" s="35">
        <f t="shared" si="8"/>
        <v>82.79</v>
      </c>
      <c r="BT6" s="35">
        <f t="shared" si="8"/>
        <v>56.97</v>
      </c>
      <c r="BU6" s="35">
        <f t="shared" si="8"/>
        <v>59.42</v>
      </c>
      <c r="BV6" s="35">
        <f t="shared" si="8"/>
        <v>122.14</v>
      </c>
      <c r="BW6" s="35">
        <f t="shared" si="8"/>
        <v>115.85</v>
      </c>
      <c r="BX6" s="35">
        <f t="shared" si="8"/>
        <v>113.09</v>
      </c>
      <c r="BY6" s="35">
        <f t="shared" si="8"/>
        <v>117.7</v>
      </c>
      <c r="BZ6" s="35">
        <f t="shared" si="8"/>
        <v>117.91</v>
      </c>
      <c r="CA6" s="34" t="str">
        <f>IF(CA7="","",IF(CA7="-","【-】","【"&amp;SUBSTITUTE(TEXT(CA7,"#,##0.00"),"-","△")&amp;"】"))</f>
        <v/>
      </c>
      <c r="CB6" s="35">
        <f>IF(CB7="",NA(),CB7)</f>
        <v>44.45</v>
      </c>
      <c r="CC6" s="35">
        <f t="shared" ref="CC6:CK6" si="9">IF(CC7="",NA(),CC7)</f>
        <v>45.2</v>
      </c>
      <c r="CD6" s="35">
        <f t="shared" si="9"/>
        <v>38.92</v>
      </c>
      <c r="CE6" s="35">
        <f t="shared" si="9"/>
        <v>56.78</v>
      </c>
      <c r="CF6" s="35">
        <f t="shared" si="9"/>
        <v>54.58</v>
      </c>
      <c r="CG6" s="35">
        <f t="shared" si="9"/>
        <v>71.989999999999995</v>
      </c>
      <c r="CH6" s="35">
        <f t="shared" si="9"/>
        <v>76.56</v>
      </c>
      <c r="CI6" s="35">
        <f t="shared" si="9"/>
        <v>78.680000000000007</v>
      </c>
      <c r="CJ6" s="35">
        <f t="shared" si="9"/>
        <v>57.92</v>
      </c>
      <c r="CK6" s="35">
        <f t="shared" si="9"/>
        <v>56.8</v>
      </c>
      <c r="CL6" s="34" t="str">
        <f>IF(CL7="","",IF(CL7="-","【-】","【"&amp;SUBSTITUTE(TEXT(CL7,"#,##0.00"),"-","△")&amp;"】"))</f>
        <v/>
      </c>
      <c r="CM6" s="35">
        <f>IF(CM7="",NA(),CM7)</f>
        <v>40.1</v>
      </c>
      <c r="CN6" s="35">
        <f t="shared" ref="CN6:CV6" si="10">IF(CN7="",NA(),CN7)</f>
        <v>42.17</v>
      </c>
      <c r="CO6" s="35">
        <f t="shared" si="10"/>
        <v>45.11</v>
      </c>
      <c r="CP6" s="35">
        <f t="shared" si="10"/>
        <v>46.27</v>
      </c>
      <c r="CQ6" s="35">
        <f t="shared" si="10"/>
        <v>46.27</v>
      </c>
      <c r="CR6" s="35">
        <f t="shared" si="10"/>
        <v>38.75</v>
      </c>
      <c r="CS6" s="35">
        <f t="shared" si="10"/>
        <v>38.94</v>
      </c>
      <c r="CT6" s="35">
        <f t="shared" si="10"/>
        <v>46.5</v>
      </c>
      <c r="CU6" s="35">
        <f t="shared" si="10"/>
        <v>9.5</v>
      </c>
      <c r="CV6" s="35">
        <f t="shared" si="10"/>
        <v>8.93</v>
      </c>
      <c r="CW6" s="34" t="str">
        <f>IF(CW7="","",IF(CW7="-","【-】","【"&amp;SUBSTITUTE(TEXT(CW7,"#,##0.00"),"-","△")&amp;"】"))</f>
        <v/>
      </c>
      <c r="CX6" s="35">
        <f>IF(CX7="",NA(),CX7)</f>
        <v>100</v>
      </c>
      <c r="CY6" s="35">
        <f t="shared" ref="CY6:DG6" si="11">IF(CY7="",NA(),CY7)</f>
        <v>100</v>
      </c>
      <c r="CZ6" s="35">
        <f t="shared" si="11"/>
        <v>100</v>
      </c>
      <c r="DA6" s="35">
        <f t="shared" si="11"/>
        <v>100</v>
      </c>
      <c r="DB6" s="35">
        <f t="shared" si="11"/>
        <v>100</v>
      </c>
      <c r="DC6" s="35">
        <f t="shared" si="11"/>
        <v>5.64</v>
      </c>
      <c r="DD6" s="35">
        <f t="shared" si="11"/>
        <v>5.77</v>
      </c>
      <c r="DE6" s="35">
        <f t="shared" si="11"/>
        <v>5.79</v>
      </c>
      <c r="DF6" s="35">
        <f t="shared" si="11"/>
        <v>0.53</v>
      </c>
      <c r="DG6" s="35">
        <f t="shared" si="11"/>
        <v>0.54</v>
      </c>
      <c r="DH6" s="34" t="str">
        <f>IF(DH7="","",IF(DH7="-","【-】","【"&amp;SUBSTITUTE(TEXT(DH7,"#,##0.00"),"-","△")&amp;"】"))</f>
        <v/>
      </c>
      <c r="DI6" s="35">
        <f>IF(DI7="",NA(),DI7)</f>
        <v>42.81</v>
      </c>
      <c r="DJ6" s="35">
        <f t="shared" ref="DJ6:DR6" si="12">IF(DJ7="",NA(),DJ7)</f>
        <v>46.99</v>
      </c>
      <c r="DK6" s="35">
        <f t="shared" si="12"/>
        <v>50.84</v>
      </c>
      <c r="DL6" s="35">
        <f t="shared" si="12"/>
        <v>43.1</v>
      </c>
      <c r="DM6" s="35">
        <f t="shared" si="12"/>
        <v>43.98</v>
      </c>
      <c r="DN6" s="35">
        <f t="shared" si="12"/>
        <v>42.18</v>
      </c>
      <c r="DO6" s="35">
        <f t="shared" si="12"/>
        <v>41.43</v>
      </c>
      <c r="DP6" s="35">
        <f t="shared" si="12"/>
        <v>42.9</v>
      </c>
      <c r="DQ6" s="35">
        <f t="shared" si="12"/>
        <v>55.83</v>
      </c>
      <c r="DR6" s="35">
        <f t="shared" si="12"/>
        <v>56.82</v>
      </c>
      <c r="DS6" s="34" t="str">
        <f>IF(DS7="","",IF(DS7="-","【-】","【"&amp;SUBSTITUTE(TEXT(DS7,"#,##0.00"),"-","△")&amp;"】"))</f>
        <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6.92</v>
      </c>
      <c r="ED6" s="34" t="str">
        <f>IF(ED7="","",IF(ED7="-","【-】","【"&amp;SUBSTITUTE(TEXT(ED7,"#,##0.00"),"-","△")&amp;"】"))</f>
        <v/>
      </c>
      <c r="EE6" s="34">
        <f>IF(EE7="",NA(),EE7)</f>
        <v>0</v>
      </c>
      <c r="EF6" s="34">
        <f t="shared" ref="EF6:EN6" si="14">IF(EF7="",NA(),EF7)</f>
        <v>0</v>
      </c>
      <c r="EG6" s="34">
        <f t="shared" si="14"/>
        <v>0</v>
      </c>
      <c r="EH6" s="34">
        <f t="shared" si="14"/>
        <v>0</v>
      </c>
      <c r="EI6" s="34">
        <f t="shared" si="14"/>
        <v>0</v>
      </c>
      <c r="EJ6" s="35">
        <f t="shared" si="14"/>
        <v>1.17</v>
      </c>
      <c r="EK6" s="35">
        <f t="shared" si="14"/>
        <v>0.25</v>
      </c>
      <c r="EL6" s="35">
        <f t="shared" si="14"/>
        <v>0.92</v>
      </c>
      <c r="EM6" s="35">
        <f t="shared" si="14"/>
        <v>0.06</v>
      </c>
      <c r="EN6" s="35">
        <f t="shared" si="14"/>
        <v>0.3</v>
      </c>
      <c r="EO6" s="34" t="str">
        <f>IF(EO7="","",IF(EO7="-","【-】","【"&amp;SUBSTITUTE(TEXT(EO7,"#,##0.00"),"-","△")&amp;"】"))</f>
        <v/>
      </c>
    </row>
    <row r="7" spans="1:148" s="36" customFormat="1" x14ac:dyDescent="0.15">
      <c r="A7" s="28"/>
      <c r="B7" s="37">
        <v>2019</v>
      </c>
      <c r="C7" s="37">
        <v>32069</v>
      </c>
      <c r="D7" s="37">
        <v>46</v>
      </c>
      <c r="E7" s="37">
        <v>17</v>
      </c>
      <c r="F7" s="37">
        <v>2</v>
      </c>
      <c r="G7" s="37">
        <v>0</v>
      </c>
      <c r="H7" s="37" t="s">
        <v>96</v>
      </c>
      <c r="I7" s="37" t="s">
        <v>97</v>
      </c>
      <c r="J7" s="37" t="s">
        <v>98</v>
      </c>
      <c r="K7" s="37" t="s">
        <v>99</v>
      </c>
      <c r="L7" s="37" t="s">
        <v>100</v>
      </c>
      <c r="M7" s="37" t="s">
        <v>101</v>
      </c>
      <c r="N7" s="38" t="s">
        <v>100</v>
      </c>
      <c r="O7" s="38">
        <v>65.23</v>
      </c>
      <c r="P7" s="38">
        <v>0.23</v>
      </c>
      <c r="Q7" s="38">
        <v>96.15</v>
      </c>
      <c r="R7" s="38">
        <v>3414</v>
      </c>
      <c r="S7" s="38">
        <v>92546</v>
      </c>
      <c r="T7" s="38">
        <v>437.55</v>
      </c>
      <c r="U7" s="38">
        <v>211.51</v>
      </c>
      <c r="V7" s="38">
        <v>209</v>
      </c>
      <c r="W7" s="38">
        <v>1.63</v>
      </c>
      <c r="X7" s="38">
        <v>128.22</v>
      </c>
      <c r="Y7" s="38">
        <v>96.99</v>
      </c>
      <c r="Z7" s="38">
        <v>117.66</v>
      </c>
      <c r="AA7" s="38">
        <v>125.81</v>
      </c>
      <c r="AB7" s="38">
        <v>130.16</v>
      </c>
      <c r="AC7" s="38">
        <v>116.09</v>
      </c>
      <c r="AD7" s="38">
        <v>117.31</v>
      </c>
      <c r="AE7" s="38">
        <v>119.65</v>
      </c>
      <c r="AF7" s="38">
        <v>118.09</v>
      </c>
      <c r="AG7" s="38">
        <v>118.49</v>
      </c>
      <c r="AH7" s="38">
        <v>117.78</v>
      </c>
      <c r="AI7" s="38"/>
      <c r="AJ7" s="38">
        <v>84.14</v>
      </c>
      <c r="AK7" s="38">
        <v>58.17</v>
      </c>
      <c r="AL7" s="38">
        <v>0</v>
      </c>
      <c r="AM7" s="38">
        <v>0</v>
      </c>
      <c r="AN7" s="38">
        <v>0</v>
      </c>
      <c r="AO7" s="38">
        <v>12.33</v>
      </c>
      <c r="AP7" s="38">
        <v>8.98</v>
      </c>
      <c r="AQ7" s="38">
        <v>1.52</v>
      </c>
      <c r="AR7" s="38">
        <v>0.55000000000000004</v>
      </c>
      <c r="AS7" s="38">
        <v>0.67</v>
      </c>
      <c r="AT7" s="38"/>
      <c r="AU7" s="38">
        <v>97.75</v>
      </c>
      <c r="AV7" s="38">
        <v>230.77</v>
      </c>
      <c r="AW7" s="38">
        <v>416.67</v>
      </c>
      <c r="AX7" s="38">
        <v>278.33</v>
      </c>
      <c r="AY7" s="38">
        <v>519.33000000000004</v>
      </c>
      <c r="AZ7" s="38">
        <v>572.32000000000005</v>
      </c>
      <c r="BA7" s="38">
        <v>674.87</v>
      </c>
      <c r="BB7" s="38">
        <v>557.19000000000005</v>
      </c>
      <c r="BC7" s="38">
        <v>611.66</v>
      </c>
      <c r="BD7" s="38">
        <v>574.59</v>
      </c>
      <c r="BE7" s="38"/>
      <c r="BF7" s="38">
        <v>280.74</v>
      </c>
      <c r="BG7" s="38">
        <v>264.35000000000002</v>
      </c>
      <c r="BH7" s="38">
        <v>218.75</v>
      </c>
      <c r="BI7" s="38">
        <v>260.74</v>
      </c>
      <c r="BJ7" s="38">
        <v>389.97</v>
      </c>
      <c r="BK7" s="38">
        <v>78.25</v>
      </c>
      <c r="BL7" s="38">
        <v>74.61</v>
      </c>
      <c r="BM7" s="38">
        <v>65.64</v>
      </c>
      <c r="BN7" s="38">
        <v>119.35</v>
      </c>
      <c r="BO7" s="38">
        <v>114.02</v>
      </c>
      <c r="BP7" s="38"/>
      <c r="BQ7" s="38">
        <v>73.47</v>
      </c>
      <c r="BR7" s="38">
        <v>71.959999999999994</v>
      </c>
      <c r="BS7" s="38">
        <v>82.79</v>
      </c>
      <c r="BT7" s="38">
        <v>56.97</v>
      </c>
      <c r="BU7" s="38">
        <v>59.42</v>
      </c>
      <c r="BV7" s="38">
        <v>122.14</v>
      </c>
      <c r="BW7" s="38">
        <v>115.85</v>
      </c>
      <c r="BX7" s="38">
        <v>113.09</v>
      </c>
      <c r="BY7" s="38">
        <v>117.7</v>
      </c>
      <c r="BZ7" s="38">
        <v>117.91</v>
      </c>
      <c r="CA7" s="38"/>
      <c r="CB7" s="38">
        <v>44.45</v>
      </c>
      <c r="CC7" s="38">
        <v>45.2</v>
      </c>
      <c r="CD7" s="38">
        <v>38.92</v>
      </c>
      <c r="CE7" s="38">
        <v>56.78</v>
      </c>
      <c r="CF7" s="38">
        <v>54.58</v>
      </c>
      <c r="CG7" s="38">
        <v>71.989999999999995</v>
      </c>
      <c r="CH7" s="38">
        <v>76.56</v>
      </c>
      <c r="CI7" s="38">
        <v>78.680000000000007</v>
      </c>
      <c r="CJ7" s="38">
        <v>57.92</v>
      </c>
      <c r="CK7" s="38">
        <v>56.8</v>
      </c>
      <c r="CL7" s="38"/>
      <c r="CM7" s="38">
        <v>40.1</v>
      </c>
      <c r="CN7" s="38">
        <v>42.17</v>
      </c>
      <c r="CO7" s="38">
        <v>45.11</v>
      </c>
      <c r="CP7" s="38">
        <v>46.27</v>
      </c>
      <c r="CQ7" s="38">
        <v>46.27</v>
      </c>
      <c r="CR7" s="38">
        <v>38.75</v>
      </c>
      <c r="CS7" s="38">
        <v>38.94</v>
      </c>
      <c r="CT7" s="38">
        <v>46.5</v>
      </c>
      <c r="CU7" s="38">
        <v>9.5</v>
      </c>
      <c r="CV7" s="38">
        <v>8.93</v>
      </c>
      <c r="CW7" s="38"/>
      <c r="CX7" s="38">
        <v>100</v>
      </c>
      <c r="CY7" s="38">
        <v>100</v>
      </c>
      <c r="CZ7" s="38">
        <v>100</v>
      </c>
      <c r="DA7" s="38">
        <v>100</v>
      </c>
      <c r="DB7" s="38">
        <v>100</v>
      </c>
      <c r="DC7" s="38">
        <v>5.64</v>
      </c>
      <c r="DD7" s="38">
        <v>5.77</v>
      </c>
      <c r="DE7" s="38">
        <v>5.79</v>
      </c>
      <c r="DF7" s="38">
        <v>0.53</v>
      </c>
      <c r="DG7" s="38">
        <v>0.54</v>
      </c>
      <c r="DH7" s="38"/>
      <c r="DI7" s="38">
        <v>42.81</v>
      </c>
      <c r="DJ7" s="38">
        <v>46.99</v>
      </c>
      <c r="DK7" s="38">
        <v>50.84</v>
      </c>
      <c r="DL7" s="38">
        <v>43.1</v>
      </c>
      <c r="DM7" s="38">
        <v>43.98</v>
      </c>
      <c r="DN7" s="38">
        <v>42.18</v>
      </c>
      <c r="DO7" s="38">
        <v>41.43</v>
      </c>
      <c r="DP7" s="38">
        <v>42.9</v>
      </c>
      <c r="DQ7" s="38">
        <v>55.83</v>
      </c>
      <c r="DR7" s="38">
        <v>56.82</v>
      </c>
      <c r="DS7" s="38"/>
      <c r="DT7" s="38">
        <v>0</v>
      </c>
      <c r="DU7" s="38">
        <v>0</v>
      </c>
      <c r="DV7" s="38">
        <v>0</v>
      </c>
      <c r="DW7" s="38">
        <v>0</v>
      </c>
      <c r="DX7" s="38">
        <v>0</v>
      </c>
      <c r="DY7" s="38">
        <v>0</v>
      </c>
      <c r="DZ7" s="38">
        <v>0</v>
      </c>
      <c r="EA7" s="38">
        <v>0</v>
      </c>
      <c r="EB7" s="38">
        <v>0</v>
      </c>
      <c r="EC7" s="38">
        <v>6.92</v>
      </c>
      <c r="ED7" s="38"/>
      <c r="EE7" s="38">
        <v>0</v>
      </c>
      <c r="EF7" s="38">
        <v>0</v>
      </c>
      <c r="EG7" s="38">
        <v>0</v>
      </c>
      <c r="EH7" s="38">
        <v>0</v>
      </c>
      <c r="EI7" s="38">
        <v>0</v>
      </c>
      <c r="EJ7" s="38">
        <v>1.17</v>
      </c>
      <c r="EK7" s="38">
        <v>0.25</v>
      </c>
      <c r="EL7" s="38">
        <v>0.92</v>
      </c>
      <c r="EM7" s="38">
        <v>0.06</v>
      </c>
      <c r="EN7" s="38">
        <v>0.3</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白取浩行</cp:lastModifiedBy>
  <cp:lastPrinted>2021-01-26T04:49:26Z</cp:lastPrinted>
  <dcterms:created xsi:type="dcterms:W3CDTF">2020-12-04T02:31:13Z</dcterms:created>
  <dcterms:modified xsi:type="dcterms:W3CDTF">2021-01-26T04:49:28Z</dcterms:modified>
  <cp:category/>
</cp:coreProperties>
</file>