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08都市整備部\05下水道課\001業務係\20_経営比較分析表\R1経営比較分析表\"/>
    </mc:Choice>
  </mc:AlternateContent>
  <workbookProtection workbookAlgorithmName="SHA-512" workbookHashValue="rI0u6jXTylNO/LdvkEyn+JKldk6WJhYDV4MT3ZklxYJaIhn9hIqT6frh9aA27T3Ik+LUFN1slBjQyYLWhohONQ==" workbookSaltValue="VcmN/SzGNQ+BiqnZs3uGr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P8" i="4"/>
  <c r="I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<sst xmlns="http://schemas.openxmlformats.org/spreadsheetml/2006/main" count="236" uniqueCount="116">
  <si>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</si>
  <si>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</si>
  <si>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</si>
  <si>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</si>
  <si>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</si>
  <si>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</si>
  <si>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</si>
  <si>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</si>
  <si>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</si>
  <si>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</si>
  <si>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</si>
  <si>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</si>
  <si>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</si>
  <si>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</si>
  <si>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</si>
  <si>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</si>
  <si>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</si>
  <si>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</si>
  <si>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</si>
  <si>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</si>
  <si>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</si>
  <si>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</si>
  <si>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</si>
  <si>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</si>
  <si>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</si>
  <si>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</si>
  <si>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</si>
  <si>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</si>
  <si>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</si>
  <si>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</si>
  <si>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</si>
  <si>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</si>
  <si>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</si>
  <si>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</si>
  <si>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</si>
  <si>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</si>
  <si>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</si>
  <si>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</si>
  <si>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</si>
  <si>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</si>
  <si>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</si>
  <si>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</si>
  <si>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</si>
  <si>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</si>
  <si>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</si>
  <si>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</si>
  <si>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</si>
  <si>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</si>
  <si>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</si>
  <si>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</si>
  <si>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</si>
  <si>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</si>
  <si>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</si>
  <si>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</si>
  <si>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</si>
  <si>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</si>
  <si>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</si>
  <si>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</si>
  <si>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</si>
  <si>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</si>
  <si>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</si>
  <si>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</si>
  <si>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</si>
  <si>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</si>
  <si>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</si>
  <si>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</si>
  <si>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</si>
  <si>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</si>
  <si>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</si>
  <si>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</si>
  <si>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</si>
  <si>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</si>
  <si>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</si>
  <si>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</si>
  <si>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</si>
  <si>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</si>
  <si>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</si>
  <si>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</si>
  <si>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</si>
  <si>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</si>
  <si>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</si>
  <si>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</si>
  <si>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</si>
  <si>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</si>
  <si>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</si>
  <si>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</si>
  <si>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</si>
  <si>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</si>
  <si>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</si>
  <si>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</si>
  <si>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</si>
  <si>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</si>
  <si>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</si>
  <si>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</si>
  <si>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</si>
  <si>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</si>
  <si>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北上市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</si>
  <si>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</si>
  <si>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</si>
  <si>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</si>
  <si>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</si>
  <si>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</si>
  <si>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</si>
  <si>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</si>
  <si>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</si>
  <si>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</si>
  <si>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</si>
  <si>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</si>
  <si>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</si>
  <si>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</si>
  <si>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</si>
  <si>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</si>
  <si>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</si>
  <si>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①全国平均を下回っており、老朽度は比較的低水準にありますが、管渠のカメラ調査などを実施し、計画的な維持管理を行います。
②法定耐用年数を超えた管渠はありませんが、管渠の経過年数等を把握し、適切な点検・修繕等を含めた維持管理を行っていくことが必要です。
③法定耐用年数を超えた管渠がないことから、更新等は行っていませんが、今後は管渠の経過年数等を把握し、計画的に更新を行っていく必要があります。</t>
    <rPh sb="1" eb="3">
      <t>ゼンコク</t>
    </rPh>
    <rPh sb="3" eb="5">
      <t>ヘイキン</t>
    </rPh>
    <rPh sb="17" eb="20">
      <t>ヒカクテキ</t>
    </rPh>
    <rPh sb="45" eb="48">
      <t>ケイカクテキ</t>
    </rPh>
    <rPh sb="49" eb="51">
      <t>イジ</t>
    </rPh>
    <rPh sb="51" eb="53">
      <t>カンリ</t>
    </rPh>
    <rPh sb="54" eb="55">
      <t>オコナ</t>
    </rPh>
    <rPh sb="95" eb="97">
      <t>テキセツ</t>
    </rPh>
    <rPh sb="98" eb="100">
      <t>テンケン</t>
    </rPh>
    <rPh sb="101" eb="103">
      <t>シュウゼン</t>
    </rPh>
    <rPh sb="103" eb="104">
      <t>トウ</t>
    </rPh>
    <rPh sb="105" eb="106">
      <t>フク</t>
    </rPh>
    <rPh sb="108" eb="110">
      <t>イジ</t>
    </rPh>
    <rPh sb="110" eb="112">
      <t>カンリ</t>
    </rPh>
    <rPh sb="182" eb="184">
      <t>コウシン</t>
    </rPh>
    <rPh sb="190" eb="192">
      <t>ヒツヨウ</t>
    </rPh>
    <phoneticPr fontId="4"/>
  </si>
  <si>
    <t>　処理戸数の増加に伴い、使用料収入は増加が見込まれますが、引き続き累積欠損金の解消に努める必要があり、より一層の経営改善を行っていかなければなりません。
　まずは経常収支比率を100％以上の水準に戻し、これを維持するとともに、管渠等の膨大な資産について国庫補助等を有効に活用するなど計画的な維持管理や更新等を行い、費用の抑制と平準化を目指していく必要があります。
　経営戦略による長期的な財政・投資計画の進捗管理を行いながら、強固な財政基盤の構築に引き続き取り組んでいきます。</t>
    <rPh sb="1" eb="3">
      <t>ショリ</t>
    </rPh>
    <rPh sb="3" eb="5">
      <t>コスウ</t>
    </rPh>
    <rPh sb="6" eb="8">
      <t>ゾウカ</t>
    </rPh>
    <rPh sb="9" eb="10">
      <t>トモナ</t>
    </rPh>
    <rPh sb="12" eb="15">
      <t>シヨウリョウ</t>
    </rPh>
    <rPh sb="15" eb="17">
      <t>シュウニュウ</t>
    </rPh>
    <rPh sb="18" eb="20">
      <t>ゾウカ</t>
    </rPh>
    <rPh sb="21" eb="23">
      <t>ミコ</t>
    </rPh>
    <rPh sb="53" eb="55">
      <t>イッソウ</t>
    </rPh>
    <rPh sb="56" eb="58">
      <t>ケイエイ</t>
    </rPh>
    <rPh sb="58" eb="60">
      <t>カイゼン</t>
    </rPh>
    <rPh sb="61" eb="62">
      <t>オコナ</t>
    </rPh>
    <rPh sb="81" eb="83">
      <t>ケイジョウ</t>
    </rPh>
    <rPh sb="83" eb="85">
      <t>シュウシ</t>
    </rPh>
    <rPh sb="85" eb="87">
      <t>ヒリツ</t>
    </rPh>
    <rPh sb="92" eb="94">
      <t>イジョウ</t>
    </rPh>
    <rPh sb="95" eb="97">
      <t>スイジュン</t>
    </rPh>
    <rPh sb="98" eb="99">
      <t>モド</t>
    </rPh>
    <rPh sb="104" eb="106">
      <t>イジ</t>
    </rPh>
    <rPh sb="113" eb="115">
      <t>カンキョ</t>
    </rPh>
    <rPh sb="115" eb="116">
      <t>トウ</t>
    </rPh>
    <rPh sb="117" eb="119">
      <t>ボウダイ</t>
    </rPh>
    <rPh sb="120" eb="122">
      <t>シサン</t>
    </rPh>
    <rPh sb="126" eb="128">
      <t>コッコ</t>
    </rPh>
    <rPh sb="128" eb="130">
      <t>ホジョ</t>
    </rPh>
    <rPh sb="130" eb="131">
      <t>トウ</t>
    </rPh>
    <rPh sb="132" eb="134">
      <t>ユウコウ</t>
    </rPh>
    <rPh sb="135" eb="137">
      <t>カツヨウ</t>
    </rPh>
    <rPh sb="141" eb="144">
      <t>ケイカクテキ</t>
    </rPh>
    <rPh sb="145" eb="147">
      <t>イジ</t>
    </rPh>
    <rPh sb="147" eb="149">
      <t>カンリ</t>
    </rPh>
    <rPh sb="150" eb="152">
      <t>コウシン</t>
    </rPh>
    <rPh sb="152" eb="153">
      <t>トウ</t>
    </rPh>
    <rPh sb="154" eb="155">
      <t>オコナ</t>
    </rPh>
    <rPh sb="157" eb="159">
      <t>ヒヨウ</t>
    </rPh>
    <rPh sb="160" eb="162">
      <t>ヨクセイ</t>
    </rPh>
    <rPh sb="163" eb="166">
      <t>ヘイジュンカ</t>
    </rPh>
    <rPh sb="167" eb="169">
      <t>メザ</t>
    </rPh>
    <rPh sb="173" eb="175">
      <t>ヒツヨウ</t>
    </rPh>
    <rPh sb="224" eb="225">
      <t>ヒ</t>
    </rPh>
    <rPh sb="226" eb="227">
      <t>ツヅ</t>
    </rPh>
    <phoneticPr fontId="4"/>
  </si>
  <si>
    <t>①令和元年度は一般会計からの補助金の減少などにより、維持管理費や支払利息等の費用を賄えていない状況でした。一般会計からの補助金に依存することなく、今後もより一層の経営改善に努めていく必要があります。
②累積欠損金は、令和元年度で増加したことから早期に解消できるよう、一層の経営改善に努めます。
③流動資産は今後減少していく見込みであることから、企業債の新規発行を可能な限り抑制するなどし、指標の改善を目指します。
④概ね類似団体平均と同程度の水準となっています。未普及解消事業が終了し、設備更新など維持管理事業にシフトしており、引き続き計画的な投資に努める必要があります。
⑤令和元年度は汚水処理費を使用料で賄えていない状況となっています。これは管渠の調査を一時的に多く行ったことが要因ですが、引き続き汚水処理費の削減に努めていくことが必要です。
⑥前述のとおり一時的に費用が増大したことにより指標が悪化しました。引き続き汚水処理費の削減に努めていくことが必要です。
⑧水洗化率は年々着実に上昇しており、引き続き普及活動に力を入れていくこととします。</t>
    <rPh sb="1" eb="3">
      <t>レイワ</t>
    </rPh>
    <rPh sb="3" eb="4">
      <t>ガン</t>
    </rPh>
    <rPh sb="4" eb="6">
      <t>ネンド</t>
    </rPh>
    <rPh sb="7" eb="9">
      <t>イッパン</t>
    </rPh>
    <rPh sb="9" eb="11">
      <t>カイケイ</t>
    </rPh>
    <rPh sb="14" eb="17">
      <t>ホジョキン</t>
    </rPh>
    <rPh sb="18" eb="20">
      <t>ゲンショウ</t>
    </rPh>
    <rPh sb="38" eb="40">
      <t>ヒヨウ</t>
    </rPh>
    <rPh sb="47" eb="49">
      <t>ジョウキョウ</t>
    </rPh>
    <rPh sb="64" eb="66">
      <t>イゾン</t>
    </rPh>
    <rPh sb="73" eb="75">
      <t>コンゴ</t>
    </rPh>
    <rPh sb="78" eb="80">
      <t>イッソウ</t>
    </rPh>
    <rPh sb="86" eb="87">
      <t>ツト</t>
    </rPh>
    <rPh sb="91" eb="93">
      <t>ヒツヨウ</t>
    </rPh>
    <rPh sb="115" eb="117">
      <t>ゾウカ</t>
    </rPh>
    <rPh sb="123" eb="125">
      <t>ソウキ</t>
    </rPh>
    <rPh sb="126" eb="128">
      <t>カイショウ</t>
    </rPh>
    <rPh sb="134" eb="136">
      <t>イッソウ</t>
    </rPh>
    <rPh sb="137" eb="139">
      <t>ケイエイ</t>
    </rPh>
    <rPh sb="139" eb="141">
      <t>カイゼン</t>
    </rPh>
    <rPh sb="142" eb="143">
      <t>ツト</t>
    </rPh>
    <rPh sb="150" eb="152">
      <t>リュウドウ</t>
    </rPh>
    <rPh sb="152" eb="154">
      <t>シサン</t>
    </rPh>
    <rPh sb="155" eb="157">
      <t>コンゴ</t>
    </rPh>
    <rPh sb="157" eb="159">
      <t>ゲンショウ</t>
    </rPh>
    <rPh sb="163" eb="165">
      <t>ミコ</t>
    </rPh>
    <rPh sb="178" eb="180">
      <t>シンキ</t>
    </rPh>
    <rPh sb="180" eb="182">
      <t>ハッコウ</t>
    </rPh>
    <rPh sb="183" eb="185">
      <t>カノウ</t>
    </rPh>
    <rPh sb="186" eb="187">
      <t>カギ</t>
    </rPh>
    <rPh sb="188" eb="190">
      <t>ヨクセイ</t>
    </rPh>
    <rPh sb="199" eb="201">
      <t>カイゼン</t>
    </rPh>
    <rPh sb="202" eb="204">
      <t>メザ</t>
    </rPh>
    <rPh sb="211" eb="212">
      <t>オオム</t>
    </rPh>
    <rPh sb="220" eb="223">
      <t>ドウテイド</t>
    </rPh>
    <rPh sb="224" eb="226">
      <t>スイジュン</t>
    </rPh>
    <rPh sb="234" eb="237">
      <t>ミフキュウ</t>
    </rPh>
    <rPh sb="237" eb="239">
      <t>カイショウ</t>
    </rPh>
    <rPh sb="239" eb="241">
      <t>ジギョウ</t>
    </rPh>
    <rPh sb="242" eb="244">
      <t>シュウリョウ</t>
    </rPh>
    <rPh sb="246" eb="248">
      <t>セツビ</t>
    </rPh>
    <rPh sb="248" eb="250">
      <t>コウシン</t>
    </rPh>
    <rPh sb="252" eb="254">
      <t>イジ</t>
    </rPh>
    <rPh sb="254" eb="256">
      <t>カンリ</t>
    </rPh>
    <rPh sb="256" eb="258">
      <t>ジギョウ</t>
    </rPh>
    <rPh sb="267" eb="268">
      <t>ヒ</t>
    </rPh>
    <rPh sb="269" eb="270">
      <t>ツヅ</t>
    </rPh>
    <rPh sb="271" eb="274">
      <t>ケイカクテキ</t>
    </rPh>
    <rPh sb="275" eb="277">
      <t>トウシ</t>
    </rPh>
    <rPh sb="278" eb="279">
      <t>ツト</t>
    </rPh>
    <rPh sb="281" eb="283">
      <t>ヒツヨウ</t>
    </rPh>
    <rPh sb="292" eb="294">
      <t>レイワ</t>
    </rPh>
    <rPh sb="294" eb="297">
      <t>ガンネンド</t>
    </rPh>
    <rPh sb="304" eb="307">
      <t>シヨウリョウ</t>
    </rPh>
    <rPh sb="314" eb="316">
      <t>ジョウキョウ</t>
    </rPh>
    <rPh sb="327" eb="329">
      <t>カンキョ</t>
    </rPh>
    <rPh sb="330" eb="332">
      <t>チョウサ</t>
    </rPh>
    <rPh sb="333" eb="336">
      <t>イチジテキ</t>
    </rPh>
    <rPh sb="337" eb="338">
      <t>オオ</t>
    </rPh>
    <rPh sb="339" eb="340">
      <t>オコナ</t>
    </rPh>
    <rPh sb="345" eb="347">
      <t>ヨウイン</t>
    </rPh>
    <rPh sb="380" eb="382">
      <t>ゼンジュツ</t>
    </rPh>
    <rPh sb="386" eb="389">
      <t>イチジテキ</t>
    </rPh>
    <rPh sb="390" eb="392">
      <t>ヒヨウ</t>
    </rPh>
    <rPh sb="393" eb="395">
      <t>ゾウダイ</t>
    </rPh>
    <rPh sb="402" eb="404">
      <t>シヒョウ</t>
    </rPh>
    <rPh sb="405" eb="407">
      <t>アッカ</t>
    </rPh>
    <rPh sb="412" eb="413">
      <t>ヒ</t>
    </rPh>
    <rPh sb="414" eb="415">
      <t>ツヅ</t>
    </rPh>
    <rPh sb="446" eb="448">
      <t>ネンネン</t>
    </rPh>
    <rPh sb="448" eb="450">
      <t>チャクジツ</t>
    </rPh>
    <rPh sb="467" eb="468">
      <t>チカラ</t>
    </rPh>
    <rPh sb="469" eb="470">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</si>
</sst>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B1-4EBF-8C62-16906190F4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0.13</c:v>
                </c:pt>
                <c:pt idx="3">
                  <c:v>0.1</c:v>
                </c:pt>
                <c:pt idx="4">
                  <c:v>0.09</c:v>
                </c:pt>
              </c:numCache>
            </c:numRef>
          </c:val>
          <c:smooth val="0"/>
          <c:extLst>
            <c:ext xmlns:c16="http://schemas.microsoft.com/office/drawing/2014/chart" uri="{C3380CC4-5D6E-409C-BE32-E72D297353CC}">
              <c16:uniqueId val="{00000001-17B1-4EBF-8C62-16906190F4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6B-442E-A746-C8C37A4A4B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64.959999999999994</c:v>
                </c:pt>
                <c:pt idx="3">
                  <c:v>65.040000000000006</c:v>
                </c:pt>
                <c:pt idx="4">
                  <c:v>68.31</c:v>
                </c:pt>
              </c:numCache>
            </c:numRef>
          </c:val>
          <c:smooth val="0"/>
          <c:extLst>
            <c:ext xmlns:c16="http://schemas.microsoft.com/office/drawing/2014/chart" uri="{C3380CC4-5D6E-409C-BE32-E72D297353CC}">
              <c16:uniqueId val="{00000001-DB6B-442E-A746-C8C37A4A4B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89.65</c:v>
                </c:pt>
                <c:pt idx="1">
                  <c:v>90.31</c:v>
                </c:pt>
                <c:pt idx="2">
                  <c:v>90.74</c:v>
                </c:pt>
                <c:pt idx="3">
                  <c:v>91.5</c:v>
                </c:pt>
                <c:pt idx="4">
                  <c:v>92.14</c:v>
                </c:pt>
              </c:numCache>
            </c:numRef>
          </c:val>
          <c:extLst>
            <c:ext xmlns:c16="http://schemas.microsoft.com/office/drawing/2014/chart" uri="{C3380CC4-5D6E-409C-BE32-E72D297353CC}">
              <c16:uniqueId val="{00000000-A0A5-4BB7-86D8-202D3A5096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92.3</c:v>
                </c:pt>
                <c:pt idx="3">
                  <c:v>92.55</c:v>
                </c:pt>
                <c:pt idx="4">
                  <c:v>92.62</c:v>
                </c:pt>
              </c:numCache>
            </c:numRef>
          </c:val>
          <c:smooth val="0"/>
          <c:extLst>
            <c:ext xmlns:c16="http://schemas.microsoft.com/office/drawing/2014/chart" uri="{C3380CC4-5D6E-409C-BE32-E72D297353CC}">
              <c16:uniqueId val="{00000001-A0A5-4BB7-86D8-202D3A5096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112.6</c:v>
                </c:pt>
                <c:pt idx="1">
                  <c:v>111.38</c:v>
                </c:pt>
                <c:pt idx="2">
                  <c:v>96.18</c:v>
                </c:pt>
                <c:pt idx="3">
                  <c:v>101.3</c:v>
                </c:pt>
                <c:pt idx="4">
                  <c:v>95.61</c:v>
                </c:pt>
              </c:numCache>
            </c:numRef>
          </c:val>
          <c:extLst>
            <c:ext xmlns:c16="http://schemas.microsoft.com/office/drawing/2014/chart" uri="{C3380CC4-5D6E-409C-BE32-E72D297353CC}">
              <c16:uniqueId val="{00000000-210E-4D4A-8F83-A7747D169D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c:v>
                </c:pt>
                <c:pt idx="1">
                  <c:v>105.73</c:v>
                </c:pt>
                <c:pt idx="2">
                  <c:v>108.03</c:v>
                </c:pt>
                <c:pt idx="3">
                  <c:v>106.9</c:v>
                </c:pt>
                <c:pt idx="4">
                  <c:v>106.99</c:v>
                </c:pt>
              </c:numCache>
            </c:numRef>
          </c:val>
          <c:smooth val="0"/>
          <c:extLst>
            <c:ext xmlns:c16="http://schemas.microsoft.com/office/drawing/2014/chart" uri="{C3380CC4-5D6E-409C-BE32-E72D297353CC}">
              <c16:uniqueId val="{00000001-210E-4D4A-8F83-A7747D169D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17.93</c:v>
                </c:pt>
                <c:pt idx="1">
                  <c:v>20.12</c:v>
                </c:pt>
                <c:pt idx="2">
                  <c:v>22.26</c:v>
                </c:pt>
                <c:pt idx="3">
                  <c:v>24.47</c:v>
                </c:pt>
                <c:pt idx="4">
                  <c:v>26.54</c:v>
                </c:pt>
              </c:numCache>
            </c:numRef>
          </c:val>
          <c:extLst>
            <c:ext xmlns:c16="http://schemas.microsoft.com/office/drawing/2014/chart" uri="{C3380CC4-5D6E-409C-BE32-E72D297353CC}">
              <c16:uniqueId val="{00000000-2397-413E-8429-5B45B3E5E6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18.29</c:v>
                </c:pt>
                <c:pt idx="1">
                  <c:v>14.26</c:v>
                </c:pt>
                <c:pt idx="2">
                  <c:v>25.61</c:v>
                </c:pt>
                <c:pt idx="3">
                  <c:v>26.13</c:v>
                </c:pt>
                <c:pt idx="4">
                  <c:v>26.36</c:v>
                </c:pt>
              </c:numCache>
            </c:numRef>
          </c:val>
          <c:smooth val="0"/>
          <c:extLst>
            <c:ext xmlns:c16="http://schemas.microsoft.com/office/drawing/2014/chart" uri="{C3380CC4-5D6E-409C-BE32-E72D297353CC}">
              <c16:uniqueId val="{00000001-2397-413E-8429-5B45B3E5E6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C6-45A9-9A9D-CFDAC2B17A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1.07</c:v>
                </c:pt>
                <c:pt idx="3">
                  <c:v>1.03</c:v>
                </c:pt>
                <c:pt idx="4">
                  <c:v>1.43</c:v>
                </c:pt>
              </c:numCache>
            </c:numRef>
          </c:val>
          <c:smooth val="0"/>
          <c:extLst>
            <c:ext xmlns:c16="http://schemas.microsoft.com/office/drawing/2014/chart" uri="{C3380CC4-5D6E-409C-BE32-E72D297353CC}">
              <c16:uniqueId val="{00000001-DEC6-45A9-9A9D-CFDAC2B17A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quot;-&quot;">
                  <c:v>5.0599999999999996</c:v>
                </c:pt>
                <c:pt idx="3" formatCode="#,##0.00;&quot;△&quot;#,##0.00;&quot;-&quot;">
                  <c:v>2.92</c:v>
                </c:pt>
                <c:pt idx="4" formatCode="#,##0.00;&quot;△&quot;#,##0.00;&quot;-&quot;">
                  <c:v>10.27</c:v>
                </c:pt>
              </c:numCache>
            </c:numRef>
          </c:val>
          <c:extLst>
            <c:ext xmlns:c16="http://schemas.microsoft.com/office/drawing/2014/chart" uri="{C3380CC4-5D6E-409C-BE32-E72D297353CC}">
              <c16:uniqueId val="{00000000-C048-430D-B33F-BC17680AB4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18.920000000000002</c:v>
                </c:pt>
                <c:pt idx="1">
                  <c:v>14.68</c:v>
                </c:pt>
                <c:pt idx="2">
                  <c:v>13.55</c:v>
                </c:pt>
                <c:pt idx="3">
                  <c:v>9.06</c:v>
                </c:pt>
                <c:pt idx="4">
                  <c:v>7.42</c:v>
                </c:pt>
              </c:numCache>
            </c:numRef>
          </c:val>
          <c:smooth val="0"/>
          <c:extLst>
            <c:ext xmlns:c16="http://schemas.microsoft.com/office/drawing/2014/chart" uri="{C3380CC4-5D6E-409C-BE32-E72D297353CC}">
              <c16:uniqueId val="{00000001-C048-430D-B33F-BC17680AB4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27.69</c:v>
                </c:pt>
                <c:pt idx="1">
                  <c:v>41.21</c:v>
                </c:pt>
                <c:pt idx="2">
                  <c:v>35.549999999999997</c:v>
                </c:pt>
                <c:pt idx="3">
                  <c:v>49.73</c:v>
                </c:pt>
                <c:pt idx="4">
                  <c:v>34.03</c:v>
                </c:pt>
              </c:numCache>
            </c:numRef>
          </c:val>
          <c:extLst>
            <c:ext xmlns:c16="http://schemas.microsoft.com/office/drawing/2014/chart" uri="{C3380CC4-5D6E-409C-BE32-E72D297353CC}">
              <c16:uniqueId val="{00000000-BCAB-4E51-8A18-3C54C433C54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57.35</c:v>
                </c:pt>
                <c:pt idx="1">
                  <c:v>50.78</c:v>
                </c:pt>
                <c:pt idx="2">
                  <c:v>78.45</c:v>
                </c:pt>
                <c:pt idx="3">
                  <c:v>76.31</c:v>
                </c:pt>
                <c:pt idx="4">
                  <c:v>68.180000000000007</c:v>
                </c:pt>
              </c:numCache>
            </c:numRef>
          </c:val>
          <c:smooth val="0"/>
          <c:extLst>
            <c:ext xmlns:c16="http://schemas.microsoft.com/office/drawing/2014/chart" uri="{C3380CC4-5D6E-409C-BE32-E72D297353CC}">
              <c16:uniqueId val="{00000001-BCAB-4E51-8A18-3C54C433C54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652.9</c:v>
                </c:pt>
                <c:pt idx="1">
                  <c:v>748.14</c:v>
                </c:pt>
                <c:pt idx="2">
                  <c:v>739.02</c:v>
                </c:pt>
                <c:pt idx="3">
                  <c:v>800.06</c:v>
                </c:pt>
                <c:pt idx="4">
                  <c:v>792</c:v>
                </c:pt>
              </c:numCache>
            </c:numRef>
          </c:val>
          <c:extLst>
            <c:ext xmlns:c16="http://schemas.microsoft.com/office/drawing/2014/chart" uri="{C3380CC4-5D6E-409C-BE32-E72D297353CC}">
              <c16:uniqueId val="{00000000-CE68-4673-B554-234765BE824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799.41</c:v>
                </c:pt>
                <c:pt idx="3">
                  <c:v>820.36</c:v>
                </c:pt>
                <c:pt idx="4">
                  <c:v>847.44</c:v>
                </c:pt>
              </c:numCache>
            </c:numRef>
          </c:val>
          <c:smooth val="0"/>
          <c:extLst>
            <c:ext xmlns:c16="http://schemas.microsoft.com/office/drawing/2014/chart" uri="{C3380CC4-5D6E-409C-BE32-E72D297353CC}">
              <c16:uniqueId val="{00000001-CE68-4673-B554-234765BE824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123.56</c:v>
                </c:pt>
                <c:pt idx="1">
                  <c:v>101.76</c:v>
                </c:pt>
                <c:pt idx="2">
                  <c:v>103.44</c:v>
                </c:pt>
                <c:pt idx="3">
                  <c:v>102.41</c:v>
                </c:pt>
                <c:pt idx="4">
                  <c:v>94.49</c:v>
                </c:pt>
              </c:numCache>
            </c:numRef>
          </c:val>
          <c:extLst>
            <c:ext xmlns:c16="http://schemas.microsoft.com/office/drawing/2014/chart" uri="{C3380CC4-5D6E-409C-BE32-E72D297353CC}">
              <c16:uniqueId val="{00000000-C2B2-468D-AC28-DC03B15E29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96.54</c:v>
                </c:pt>
                <c:pt idx="3">
                  <c:v>95.4</c:v>
                </c:pt>
                <c:pt idx="4">
                  <c:v>94.69</c:v>
                </c:pt>
              </c:numCache>
            </c:numRef>
          </c:val>
          <c:smooth val="0"/>
          <c:extLst>
            <c:ext xmlns:c16="http://schemas.microsoft.com/office/drawing/2014/chart" uri="{C3380CC4-5D6E-409C-BE32-E72D297353CC}">
              <c16:uniqueId val="{00000001-C2B2-468D-AC28-DC03B15E29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153.44999999999999</c:v>
                </c:pt>
                <c:pt idx="1">
                  <c:v>187</c:v>
                </c:pt>
                <c:pt idx="2">
                  <c:v>183.97</c:v>
                </c:pt>
                <c:pt idx="3">
                  <c:v>186.2</c:v>
                </c:pt>
                <c:pt idx="4">
                  <c:v>202.75</c:v>
                </c:pt>
              </c:numCache>
            </c:numRef>
          </c:val>
          <c:extLst>
            <c:ext xmlns:c16="http://schemas.microsoft.com/office/drawing/2014/chart" uri="{C3380CC4-5D6E-409C-BE32-E72D297353CC}">
              <c16:uniqueId val="{00000000-5461-4551-9F6F-EB410C03AA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162.81</c:v>
                </c:pt>
                <c:pt idx="3">
                  <c:v>163.19999999999999</c:v>
                </c:pt>
                <c:pt idx="4">
                  <c:v>159.78</c:v>
                </c:pt>
              </c:numCache>
            </c:numRef>
          </c:val>
          <c:smooth val="0"/>
          <c:extLst>
            <c:ext xmlns:c16="http://schemas.microsoft.com/office/drawing/2014/chart" uri="{C3380CC4-5D6E-409C-BE32-E72D297353CC}">
              <c16:uniqueId val="{00000001-5461-4551-9F6F-EB410C03AA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北上市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92546</v>
      </c>
      <c r="AM8" s="51"/>
      <c r="AN8" s="51"/>
      <c r="AO8" s="51"/>
      <c r="AP8" s="51"/>
      <c r="AQ8" s="51"/>
      <c r="AR8" s="51"/>
      <c r="AS8" s="51"/>
      <c r="AT8" s="46">
        <f>データ!T6</f>
        <v>437.55</v>
      </c>
      <c r="AU8" s="46"/>
      <c r="AV8" s="46"/>
      <c r="AW8" s="46"/>
      <c r="AX8" s="46"/>
      <c r="AY8" s="46"/>
      <c r="AZ8" s="46"/>
      <c r="BA8" s="46"/>
      <c r="BB8" s="46">
        <f>データ!U6</f>
        <v>211.51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40.14</v>
      </c>
      <c r="J10" s="46"/>
      <c r="K10" s="46"/>
      <c r="L10" s="46"/>
      <c r="M10" s="46"/>
      <c r="N10" s="46"/>
      <c r="O10" s="46"/>
      <c r="P10" s="46">
        <f>データ!P6</f>
        <v>68.760000000000005</v>
      </c>
      <c r="Q10" s="46"/>
      <c r="R10" s="46"/>
      <c r="S10" s="46"/>
      <c r="T10" s="46"/>
      <c r="U10" s="46"/>
      <c r="V10" s="46"/>
      <c r="W10" s="46">
        <f>データ!Q6</f>
        <v>76.12</v>
      </c>
      <c r="X10" s="46"/>
      <c r="Y10" s="46"/>
      <c r="Z10" s="46"/>
      <c r="AA10" s="46"/>
      <c r="AB10" s="46"/>
      <c r="AC10" s="46"/>
      <c r="AD10" s="51">
        <f>データ!R6</f>
        <v>3414</v>
      </c>
      <c r="AE10" s="51"/>
      <c r="AF10" s="51"/>
      <c r="AG10" s="51"/>
      <c r="AH10" s="51"/>
      <c r="AI10" s="51"/>
      <c r="AJ10" s="51"/>
      <c r="AK10" s="2"/>
      <c r="AL10" s="51">
        <f>データ!V6</f>
        <v>63466</v>
      </c>
      <c r="AM10" s="51"/>
      <c r="AN10" s="51"/>
      <c r="AO10" s="51"/>
      <c r="AP10" s="51"/>
      <c r="AQ10" s="51"/>
      <c r="AR10" s="51"/>
      <c r="AS10" s="51"/>
      <c r="AT10" s="46">
        <f>データ!W6</f>
        <v>22.46</v>
      </c>
      <c r="AU10" s="46"/>
      <c r="AV10" s="46"/>
      <c r="AW10" s="46"/>
      <c r="AX10" s="46"/>
      <c r="AY10" s="46"/>
      <c r="AZ10" s="46"/>
      <c r="BA10" s="46"/>
      <c r="BB10" s="46">
        <f>データ!X6</f>
        <v>2825.73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G2gFrW1/JMYP0imSIU8UO2hkUSql35Ini/TrSO6lzHymqf9RDtj4ahvumcInn4HMQw0uH/rdAIAzLcr5EIc6qg==" saltValue="f1LsAQXfFQUUmu5oPYO+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32069</v>
      </c>
      <c r="D6" s="33">
        <f t="shared" si="3"/>
        <v>46</v>
      </c>
      <c r="E6" s="33">
        <f t="shared" si="3"/>
        <v>17</v>
      </c>
      <c r="F6" s="33">
        <f t="shared" si="3"/>
        <v>1</v>
      </c>
      <c r="G6" s="33">
        <f t="shared" si="3"/>
        <v>0</v>
      </c>
      <c r="H6" s="33" t="str">
        <f t="shared" si="3"/>
        <v>岩手県　北上市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40.14</v>
      </c>
      <c r="P6" s="34">
        <f t="shared" si="3"/>
        <v>68.760000000000005</v>
      </c>
      <c r="Q6" s="34">
        <f t="shared" si="3"/>
        <v>76.12</v>
      </c>
      <c r="R6" s="34">
        <f t="shared" si="3"/>
        <v>3414</v>
      </c>
      <c r="S6" s="34">
        <f t="shared" si="3"/>
        <v>92546</v>
      </c>
      <c r="T6" s="34">
        <f t="shared" si="3"/>
        <v>437.55</v>
      </c>
      <c r="U6" s="34">
        <f t="shared" si="3"/>
        <v>211.51</v>
      </c>
      <c r="V6" s="34">
        <f t="shared" si="3"/>
        <v>63466</v>
      </c>
      <c r="W6" s="34">
        <f t="shared" si="3"/>
        <v>22.46</v>
      </c>
      <c r="X6" s="34">
        <f t="shared" si="3"/>
        <v>2825.73</v>
      </c>
      <c r="Y6" s="35">
        <f>IF(Y7="",NA(),Y7)</f>
        <v>112.6</v>
      </c>
      <c r="Z6" s="35">
        <f t="shared" ref="Z6:AH6" si="4">IF(Z7="",NA(),Z7)</f>
        <v>111.38</v>
      </c>
      <c r="AA6" s="35">
        <f t="shared" si="4"/>
        <v>96.18</v>
      </c>
      <c r="AB6" s="35">
        <f t="shared" si="4"/>
        <v>101.3</v>
      </c>
      <c r="AC6" s="35">
        <f t="shared" si="4"/>
        <v>95.61</v>
      </c>
      <c r="AD6" s="35">
        <f t="shared" si="4"/>
        <v>107.4</v>
      </c>
      <c r="AE6" s="35">
        <f t="shared" si="4"/>
        <v>105.73</v>
      </c>
      <c r="AF6" s="35">
        <f t="shared" si="4"/>
        <v>108.03</v>
      </c>
      <c r="AG6" s="35">
        <f t="shared" si="4"/>
        <v>106.9</v>
      </c>
      <c r="AH6" s="35">
        <f t="shared" si="4"/>
        <v>106.99</v>
      </c>
      <c r="AI6" s="34" t="str">
        <f>IF(AI7="","",IF(AI7="-","【-】","【"&amp;SUBSTITUTE(TEXT(AI7,"#,##0.00"),"-","△")&amp;"】"))</f>
        <v>【108.07】</v>
      </c>
      <c r="AJ6" s="34">
        <f>IF(AJ7="",NA(),AJ7)</f>
        <v>0</v>
      </c>
      <c r="AK6" s="34">
        <f t="shared" ref="AK6:AS6" si="5">IF(AK7="",NA(),AK7)</f>
        <v>0</v>
      </c>
      <c r="AL6" s="35">
        <f t="shared" si="5"/>
        <v>5.0599999999999996</v>
      </c>
      <c r="AM6" s="35">
        <f t="shared" si="5"/>
        <v>2.92</v>
      </c>
      <c r="AN6" s="35">
        <f t="shared" si="5"/>
        <v>10.27</v>
      </c>
      <c r="AO6" s="35">
        <f t="shared" si="5"/>
        <v>18.920000000000002</v>
      </c>
      <c r="AP6" s="35">
        <f t="shared" si="5"/>
        <v>14.68</v>
      </c>
      <c r="AQ6" s="35">
        <f t="shared" si="5"/>
        <v>13.55</v>
      </c>
      <c r="AR6" s="35">
        <f t="shared" si="5"/>
        <v>9.06</v>
      </c>
      <c r="AS6" s="35">
        <f t="shared" si="5"/>
        <v>7.42</v>
      </c>
      <c r="AT6" s="34" t="str">
        <f>IF(AT7="","",IF(AT7="-","【-】","【"&amp;SUBSTITUTE(TEXT(AT7,"#,##0.00"),"-","△")&amp;"】"))</f>
        <v>【3.09】</v>
      </c>
      <c r="AU6" s="35">
        <f>IF(AU7="",NA(),AU7)</f>
        <v>27.69</v>
      </c>
      <c r="AV6" s="35">
        <f t="shared" ref="AV6:BD6" si="6">IF(AV7="",NA(),AV7)</f>
        <v>41.21</v>
      </c>
      <c r="AW6" s="35">
        <f t="shared" si="6"/>
        <v>35.549999999999997</v>
      </c>
      <c r="AX6" s="35">
        <f t="shared" si="6"/>
        <v>49.73</v>
      </c>
      <c r="AY6" s="35">
        <f t="shared" si="6"/>
        <v>34.03</v>
      </c>
      <c r="AZ6" s="35">
        <f t="shared" si="6"/>
        <v>57.35</v>
      </c>
      <c r="BA6" s="35">
        <f t="shared" si="6"/>
        <v>50.78</v>
      </c>
      <c r="BB6" s="35">
        <f t="shared" si="6"/>
        <v>78.45</v>
      </c>
      <c r="BC6" s="35">
        <f t="shared" si="6"/>
        <v>76.31</v>
      </c>
      <c r="BD6" s="35">
        <f t="shared" si="6"/>
        <v>68.180000000000007</v>
      </c>
      <c r="BE6" s="34" t="str">
        <f>IF(BE7="","",IF(BE7="-","【-】","【"&amp;SUBSTITUTE(TEXT(BE7,"#,##0.00"),"-","△")&amp;"】"))</f>
        <v>【69.54】</v>
      </c>
      <c r="BF6" s="35">
        <f>IF(BF7="",NA(),BF7)</f>
        <v>652.9</v>
      </c>
      <c r="BG6" s="35">
        <f t="shared" ref="BG6:BO6" si="7">IF(BG7="",NA(),BG7)</f>
        <v>748.14</v>
      </c>
      <c r="BH6" s="35">
        <f t="shared" si="7"/>
        <v>739.02</v>
      </c>
      <c r="BI6" s="35">
        <f t="shared" si="7"/>
        <v>800.06</v>
      </c>
      <c r="BJ6" s="35">
        <f t="shared" si="7"/>
        <v>792</v>
      </c>
      <c r="BK6" s="35">
        <f t="shared" si="7"/>
        <v>1031.56</v>
      </c>
      <c r="BL6" s="35">
        <f t="shared" si="7"/>
        <v>1053.93</v>
      </c>
      <c r="BM6" s="35">
        <f t="shared" si="7"/>
        <v>799.41</v>
      </c>
      <c r="BN6" s="35">
        <f t="shared" si="7"/>
        <v>820.36</v>
      </c>
      <c r="BO6" s="35">
        <f t="shared" si="7"/>
        <v>847.44</v>
      </c>
      <c r="BP6" s="34" t="str">
        <f>IF(BP7="","",IF(BP7="-","【-】","【"&amp;SUBSTITUTE(TEXT(BP7,"#,##0.00"),"-","△")&amp;"】"))</f>
        <v>【682.51】</v>
      </c>
      <c r="BQ6" s="35">
        <f>IF(BQ7="",NA(),BQ7)</f>
        <v>123.56</v>
      </c>
      <c r="BR6" s="35">
        <f t="shared" ref="BR6:BZ6" si="8">IF(BR7="",NA(),BR7)</f>
        <v>101.76</v>
      </c>
      <c r="BS6" s="35">
        <f t="shared" si="8"/>
        <v>103.44</v>
      </c>
      <c r="BT6" s="35">
        <f t="shared" si="8"/>
        <v>102.41</v>
      </c>
      <c r="BU6" s="35">
        <f t="shared" si="8"/>
        <v>94.49</v>
      </c>
      <c r="BV6" s="35">
        <f t="shared" si="8"/>
        <v>84.32</v>
      </c>
      <c r="BW6" s="35">
        <f t="shared" si="8"/>
        <v>85.23</v>
      </c>
      <c r="BX6" s="35">
        <f t="shared" si="8"/>
        <v>96.54</v>
      </c>
      <c r="BY6" s="35">
        <f t="shared" si="8"/>
        <v>95.4</v>
      </c>
      <c r="BZ6" s="35">
        <f t="shared" si="8"/>
        <v>94.69</v>
      </c>
      <c r="CA6" s="34" t="str">
        <f>IF(CA7="","",IF(CA7="-","【-】","【"&amp;SUBSTITUTE(TEXT(CA7,"#,##0.00"),"-","△")&amp;"】"))</f>
        <v>【100.34】</v>
      </c>
      <c r="CB6" s="35">
        <f>IF(CB7="",NA(),CB7)</f>
        <v>153.44999999999999</v>
      </c>
      <c r="CC6" s="35">
        <f t="shared" ref="CC6:CK6" si="9">IF(CC7="",NA(),CC7)</f>
        <v>187</v>
      </c>
      <c r="CD6" s="35">
        <f t="shared" si="9"/>
        <v>183.97</v>
      </c>
      <c r="CE6" s="35">
        <f t="shared" si="9"/>
        <v>186.2</v>
      </c>
      <c r="CF6" s="35">
        <f t="shared" si="9"/>
        <v>202.75</v>
      </c>
      <c r="CG6" s="35">
        <f t="shared" si="9"/>
        <v>188.12</v>
      </c>
      <c r="CH6" s="35">
        <f t="shared" si="9"/>
        <v>185.7</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60</v>
      </c>
      <c r="CS6" s="35">
        <f t="shared" si="10"/>
        <v>61.03</v>
      </c>
      <c r="CT6" s="35">
        <f t="shared" si="10"/>
        <v>64.959999999999994</v>
      </c>
      <c r="CU6" s="35">
        <f t="shared" si="10"/>
        <v>65.040000000000006</v>
      </c>
      <c r="CV6" s="35">
        <f t="shared" si="10"/>
        <v>68.31</v>
      </c>
      <c r="CW6" s="34" t="str">
        <f>IF(CW7="","",IF(CW7="-","【-】","【"&amp;SUBSTITUTE(TEXT(CW7,"#,##0.00"),"-","△")&amp;"】"))</f>
        <v>【59.64】</v>
      </c>
      <c r="CX6" s="35">
        <f>IF(CX7="",NA(),CX7)</f>
        <v>89.65</v>
      </c>
      <c r="CY6" s="35">
        <f t="shared" ref="CY6:DG6" si="11">IF(CY7="",NA(),CY7)</f>
        <v>90.31</v>
      </c>
      <c r="CZ6" s="35">
        <f t="shared" si="11"/>
        <v>90.74</v>
      </c>
      <c r="DA6" s="35">
        <f t="shared" si="11"/>
        <v>91.5</v>
      </c>
      <c r="DB6" s="35">
        <f t="shared" si="11"/>
        <v>92.14</v>
      </c>
      <c r="DC6" s="35">
        <f t="shared" si="11"/>
        <v>86.78</v>
      </c>
      <c r="DD6" s="35">
        <f t="shared" si="11"/>
        <v>86.83</v>
      </c>
      <c r="DE6" s="35">
        <f t="shared" si="11"/>
        <v>92.3</v>
      </c>
      <c r="DF6" s="35">
        <f t="shared" si="11"/>
        <v>92.55</v>
      </c>
      <c r="DG6" s="35">
        <f t="shared" si="11"/>
        <v>92.62</v>
      </c>
      <c r="DH6" s="34" t="str">
        <f>IF(DH7="","",IF(DH7="-","【-】","【"&amp;SUBSTITUTE(TEXT(DH7,"#,##0.00"),"-","△")&amp;"】"))</f>
        <v>【95.35】</v>
      </c>
      <c r="DI6" s="35">
        <f>IF(DI7="",NA(),DI7)</f>
        <v>17.93</v>
      </c>
      <c r="DJ6" s="35">
        <f t="shared" ref="DJ6:DR6" si="12">IF(DJ7="",NA(),DJ7)</f>
        <v>20.12</v>
      </c>
      <c r="DK6" s="35">
        <f t="shared" si="12"/>
        <v>22.26</v>
      </c>
      <c r="DL6" s="35">
        <f t="shared" si="12"/>
        <v>24.47</v>
      </c>
      <c r="DM6" s="35">
        <f t="shared" si="12"/>
        <v>26.54</v>
      </c>
      <c r="DN6" s="35">
        <f t="shared" si="12"/>
        <v>18.29</v>
      </c>
      <c r="DO6" s="35">
        <f t="shared" si="12"/>
        <v>14.26</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0.01</v>
      </c>
      <c r="DZ6" s="35">
        <f t="shared" si="13"/>
        <v>0.01</v>
      </c>
      <c r="EA6" s="35">
        <f t="shared" si="13"/>
        <v>1.07</v>
      </c>
      <c r="EB6" s="35">
        <f t="shared" si="13"/>
        <v>1.03</v>
      </c>
      <c r="EC6" s="35">
        <f t="shared" si="13"/>
        <v>1.43</v>
      </c>
      <c r="ED6" s="34" t="str">
        <f>IF(ED7="","",IF(ED7="-","【-】","【"&amp;SUBSTITUTE(TEXT(ED7,"#,##0.00"),"-","△")&amp;"】"))</f>
        <v>【5.90】</v>
      </c>
      <c r="EE6" s="34">
        <f>IF(EE7="",NA(),EE7)</f>
        <v>0</v>
      </c>
      <c r="EF6" s="34">
        <f t="shared" ref="EF6:EN6" si="14">IF(EF7="",NA(),EF7)</f>
        <v>0</v>
      </c>
      <c r="EG6" s="34">
        <f t="shared" si="14"/>
        <v>0</v>
      </c>
      <c r="EH6" s="34">
        <f t="shared" si="14"/>
        <v>0</v>
      </c>
      <c r="EI6" s="34">
        <f t="shared" si="14"/>
        <v>0</v>
      </c>
      <c r="EJ6" s="35">
        <f t="shared" si="14"/>
        <v>0.38</v>
      </c>
      <c r="EK6" s="35">
        <f t="shared" si="14"/>
        <v>0.01</v>
      </c>
      <c r="EL6" s="35">
        <f t="shared" si="14"/>
        <v>0.13</v>
      </c>
      <c r="EM6" s="35">
        <f t="shared" si="14"/>
        <v>0.1</v>
      </c>
      <c r="EN6" s="35">
        <f t="shared" si="14"/>
        <v>0.09</v>
      </c>
      <c r="EO6" s="34" t="str">
        <f>IF(EO7="","",IF(EO7="-","【-】","【"&amp;SUBSTITUTE(TEXT(EO7,"#,##0.00"),"-","△")&amp;"】"))</f>
        <v>【0.22】</v>
      </c>
    </row>
    <row r="7" spans="1:148" s="36" customFormat="1" x14ac:dyDescent="0.15">
      <c r="A7" s="28"/>
      <c r="B7" s="37">
        <v>2019</v>
      </c>
      <c r="C7" s="37">
        <v>32069</v>
      </c>
      <c r="D7" s="37">
        <v>46</v>
      </c>
      <c r="E7" s="37">
        <v>17</v>
      </c>
      <c r="F7" s="37">
        <v>1</v>
      </c>
      <c r="G7" s="37">
        <v>0</v>
      </c>
      <c r="H7" s="37" t="s">
        <v>96</v>
      </c>
      <c r="I7" s="37" t="s">
        <v>97</v>
      </c>
      <c r="J7" s="37" t="s">
        <v>98</v>
      </c>
      <c r="K7" s="37" t="s">
        <v>99</v>
      </c>
      <c r="L7" s="37" t="s">
        <v>100</v>
      </c>
      <c r="M7" s="37" t="s">
        <v>101</v>
      </c>
      <c r="N7" s="38" t="s">
        <v>102</v>
      </c>
      <c r="O7" s="38">
        <v>40.14</v>
      </c>
      <c r="P7" s="38">
        <v>68.760000000000005</v>
      </c>
      <c r="Q7" s="38">
        <v>76.12</v>
      </c>
      <c r="R7" s="38">
        <v>3414</v>
      </c>
      <c r="S7" s="38">
        <v>92546</v>
      </c>
      <c r="T7" s="38">
        <v>437.55</v>
      </c>
      <c r="U7" s="38">
        <v>211.51</v>
      </c>
      <c r="V7" s="38">
        <v>63466</v>
      </c>
      <c r="W7" s="38">
        <v>22.46</v>
      </c>
      <c r="X7" s="38">
        <v>2825.73</v>
      </c>
      <c r="Y7" s="38">
        <v>112.6</v>
      </c>
      <c r="Z7" s="38">
        <v>111.38</v>
      </c>
      <c r="AA7" s="38">
        <v>96.18</v>
      </c>
      <c r="AB7" s="38">
        <v>101.3</v>
      </c>
      <c r="AC7" s="38">
        <v>95.61</v>
      </c>
      <c r="AD7" s="38">
        <v>107.4</v>
      </c>
      <c r="AE7" s="38">
        <v>105.73</v>
      </c>
      <c r="AF7" s="38">
        <v>108.03</v>
      </c>
      <c r="AG7" s="38">
        <v>106.9</v>
      </c>
      <c r="AH7" s="38">
        <v>106.99</v>
      </c>
      <c r="AI7" s="38">
        <v>108.07</v>
      </c>
      <c r="AJ7" s="38">
        <v>0</v>
      </c>
      <c r="AK7" s="38">
        <v>0</v>
      </c>
      <c r="AL7" s="38">
        <v>5.0599999999999996</v>
      </c>
      <c r="AM7" s="38">
        <v>2.92</v>
      </c>
      <c r="AN7" s="38">
        <v>10.27</v>
      </c>
      <c r="AO7" s="38">
        <v>18.920000000000002</v>
      </c>
      <c r="AP7" s="38">
        <v>14.68</v>
      </c>
      <c r="AQ7" s="38">
        <v>13.55</v>
      </c>
      <c r="AR7" s="38">
        <v>9.06</v>
      </c>
      <c r="AS7" s="38">
        <v>7.42</v>
      </c>
      <c r="AT7" s="38">
        <v>3.09</v>
      </c>
      <c r="AU7" s="38">
        <v>27.69</v>
      </c>
      <c r="AV7" s="38">
        <v>41.21</v>
      </c>
      <c r="AW7" s="38">
        <v>35.549999999999997</v>
      </c>
      <c r="AX7" s="38">
        <v>49.73</v>
      </c>
      <c r="AY7" s="38">
        <v>34.03</v>
      </c>
      <c r="AZ7" s="38">
        <v>57.35</v>
      </c>
      <c r="BA7" s="38">
        <v>50.78</v>
      </c>
      <c r="BB7" s="38">
        <v>78.45</v>
      </c>
      <c r="BC7" s="38">
        <v>76.31</v>
      </c>
      <c r="BD7" s="38">
        <v>68.180000000000007</v>
      </c>
      <c r="BE7" s="38">
        <v>69.540000000000006</v>
      </c>
      <c r="BF7" s="38">
        <v>652.9</v>
      </c>
      <c r="BG7" s="38">
        <v>748.14</v>
      </c>
      <c r="BH7" s="38">
        <v>739.02</v>
      </c>
      <c r="BI7" s="38">
        <v>800.06</v>
      </c>
      <c r="BJ7" s="38">
        <v>792</v>
      </c>
      <c r="BK7" s="38">
        <v>1031.56</v>
      </c>
      <c r="BL7" s="38">
        <v>1053.93</v>
      </c>
      <c r="BM7" s="38">
        <v>799.41</v>
      </c>
      <c r="BN7" s="38">
        <v>820.36</v>
      </c>
      <c r="BO7" s="38">
        <v>847.44</v>
      </c>
      <c r="BP7" s="38">
        <v>682.51</v>
      </c>
      <c r="BQ7" s="38">
        <v>123.56</v>
      </c>
      <c r="BR7" s="38">
        <v>101.76</v>
      </c>
      <c r="BS7" s="38">
        <v>103.44</v>
      </c>
      <c r="BT7" s="38">
        <v>102.41</v>
      </c>
      <c r="BU7" s="38">
        <v>94.49</v>
      </c>
      <c r="BV7" s="38">
        <v>84.32</v>
      </c>
      <c r="BW7" s="38">
        <v>85.23</v>
      </c>
      <c r="BX7" s="38">
        <v>96.54</v>
      </c>
      <c r="BY7" s="38">
        <v>95.4</v>
      </c>
      <c r="BZ7" s="38">
        <v>94.69</v>
      </c>
      <c r="CA7" s="38">
        <v>100.34</v>
      </c>
      <c r="CB7" s="38">
        <v>153.44999999999999</v>
      </c>
      <c r="CC7" s="38">
        <v>187</v>
      </c>
      <c r="CD7" s="38">
        <v>183.97</v>
      </c>
      <c r="CE7" s="38">
        <v>186.2</v>
      </c>
      <c r="CF7" s="38">
        <v>202.75</v>
      </c>
      <c r="CG7" s="38">
        <v>188.12</v>
      </c>
      <c r="CH7" s="38">
        <v>185.7</v>
      </c>
      <c r="CI7" s="38">
        <v>162.81</v>
      </c>
      <c r="CJ7" s="38">
        <v>163.19999999999999</v>
      </c>
      <c r="CK7" s="38">
        <v>159.78</v>
      </c>
      <c r="CL7" s="38">
        <v>136.15</v>
      </c>
      <c r="CM7" s="38" t="s">
        <v>102</v>
      </c>
      <c r="CN7" s="38" t="s">
        <v>102</v>
      </c>
      <c r="CO7" s="38" t="s">
        <v>102</v>
      </c>
      <c r="CP7" s="38" t="s">
        <v>102</v>
      </c>
      <c r="CQ7" s="38" t="s">
        <v>102</v>
      </c>
      <c r="CR7" s="38">
        <v>60</v>
      </c>
      <c r="CS7" s="38">
        <v>61.03</v>
      </c>
      <c r="CT7" s="38">
        <v>64.959999999999994</v>
      </c>
      <c r="CU7" s="38">
        <v>65.040000000000006</v>
      </c>
      <c r="CV7" s="38">
        <v>68.31</v>
      </c>
      <c r="CW7" s="38">
        <v>59.64</v>
      </c>
      <c r="CX7" s="38">
        <v>89.65</v>
      </c>
      <c r="CY7" s="38">
        <v>90.31</v>
      </c>
      <c r="CZ7" s="38">
        <v>90.74</v>
      </c>
      <c r="DA7" s="38">
        <v>91.5</v>
      </c>
      <c r="DB7" s="38">
        <v>92.14</v>
      </c>
      <c r="DC7" s="38">
        <v>86.78</v>
      </c>
      <c r="DD7" s="38">
        <v>86.83</v>
      </c>
      <c r="DE7" s="38">
        <v>92.3</v>
      </c>
      <c r="DF7" s="38">
        <v>92.55</v>
      </c>
      <c r="DG7" s="38">
        <v>92.62</v>
      </c>
      <c r="DH7" s="38">
        <v>95.35</v>
      </c>
      <c r="DI7" s="38">
        <v>17.93</v>
      </c>
      <c r="DJ7" s="38">
        <v>20.12</v>
      </c>
      <c r="DK7" s="38">
        <v>22.26</v>
      </c>
      <c r="DL7" s="38">
        <v>24.47</v>
      </c>
      <c r="DM7" s="38">
        <v>26.54</v>
      </c>
      <c r="DN7" s="38">
        <v>18.29</v>
      </c>
      <c r="DO7" s="38">
        <v>14.26</v>
      </c>
      <c r="DP7" s="38">
        <v>25.61</v>
      </c>
      <c r="DQ7" s="38">
        <v>26.13</v>
      </c>
      <c r="DR7" s="38">
        <v>26.36</v>
      </c>
      <c r="DS7" s="38">
        <v>38.57</v>
      </c>
      <c r="DT7" s="38">
        <v>0</v>
      </c>
      <c r="DU7" s="38">
        <v>0</v>
      </c>
      <c r="DV7" s="38">
        <v>0</v>
      </c>
      <c r="DW7" s="38">
        <v>0</v>
      </c>
      <c r="DX7" s="38">
        <v>0</v>
      </c>
      <c r="DY7" s="38">
        <v>0.01</v>
      </c>
      <c r="DZ7" s="38">
        <v>0.01</v>
      </c>
      <c r="EA7" s="38">
        <v>1.07</v>
      </c>
      <c r="EB7" s="38">
        <v>1.03</v>
      </c>
      <c r="EC7" s="38">
        <v>1.43</v>
      </c>
      <c r="ED7" s="38">
        <v>5.9</v>
      </c>
      <c r="EE7" s="38">
        <v>0</v>
      </c>
      <c r="EF7" s="38">
        <v>0</v>
      </c>
      <c r="EG7" s="38">
        <v>0</v>
      </c>
      <c r="EH7" s="38">
        <v>0</v>
      </c>
      <c r="EI7" s="38">
        <v>0</v>
      </c>
      <c r="EJ7" s="38">
        <v>0.38</v>
      </c>
      <c r="EK7" s="38">
        <v>0.01</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白取浩行</cp:lastModifiedBy>
  <cp:lastPrinted>2021-01-26T04:49:05Z</cp:lastPrinted>
  <dcterms:created xsi:type="dcterms:W3CDTF">2020-12-04T02:24:16Z</dcterms:created>
  <dcterms:modified xsi:type="dcterms:W3CDTF">2021-01-26T04:53:35Z</dcterms:modified>
  <cp:category/>
</cp:coreProperties>
</file>