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R2\02　照会\20210112　公営企業に係る経営比較分析表（令和元年度決算）の分析（0129〆）→\02　回答\"/>
    </mc:Choice>
  </mc:AlternateContent>
  <xr:revisionPtr revIDLastSave="0" documentId="13_ncr:1_{621992D2-A4D2-426D-89D3-E0DF49D10976}" xr6:coauthVersionLast="36" xr6:coauthVersionMax="36" xr10:uidLastSave="{00000000-0000-0000-0000-000000000000}"/>
  <workbookProtection workbookAlgorithmName="SHA-512" workbookHashValue="+4gcUcSf4AmCglrpNNgKyrVHOi4jQ9camPUUgrJsSE9WGgj+6jzcAT1Gec8oR0l9Sch30LogcJP7lT8VHPIPUA==" workbookSaltValue="IfYtoi3gq0Spzx2xirqXZQ==" workbookSpinCount="100000" lockStructure="1"/>
  <bookViews>
    <workbookView xWindow="0" yWindow="0" windowWidth="28800" windowHeight="1171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<sst xmlns="http://schemas.openxmlformats.org/spreadsheetml/2006/main" count="233" uniqueCount="117">
  <si>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</si>
  <si>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</si>
  <si>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</si>
  <si>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</si>
  <si>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</si>
  <si>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</si>
  <si>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</si>
  <si>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</si>
  <si>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</si>
  <si>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</si>
  <si>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</si>
  <si>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</si>
  <si>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</si>
  <si>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</si>
  <si>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</si>
  <si>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</si>
  <si>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</si>
  <si>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</si>
  <si>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</si>
  <si>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</si>
  <si>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</si>
  <si>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</si>
  <si>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</si>
  <si>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</si>
  <si>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</si>
  <si>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</si>
  <si>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</si>
  <si>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</si>
  <si>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</si>
  <si>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</si>
  <si>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</si>
  <si>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</si>
  <si>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</si>
  <si>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</si>
  <si>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</si>
  <si>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</si>
  <si>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</si>
  <si>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</si>
  <si>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</si>
  <si>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</si>
  <si>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</si>
  <si>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</si>
  <si>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</si>
  <si>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</si>
  <si>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</si>
  <si>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</si>
  <si>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</si>
  <si>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</si>
  <si>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</si>
  <si>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</si>
  <si>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</si>
  <si>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</si>
  <si>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</si>
  <si>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</si>
  <si>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</si>
  <si>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</si>
  <si>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</si>
  <si>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</si>
  <si>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</si>
  <si>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</si>
  <si>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</si>
  <si>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</si>
  <si>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</si>
  <si>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</si>
  <si>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</si>
  <si>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</si>
  <si>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</si>
  <si>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</si>
  <si>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</si>
  <si>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</si>
  <si>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</si>
  <si>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</si>
  <si>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</si>
  <si>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</si>
  <si>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</si>
  <si>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</si>
  <si>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</si>
  <si>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</si>
  <si>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</si>
  <si>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</si>
  <si>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</si>
  <si>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</si>
  <si>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</si>
  <si>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</si>
  <si>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</si>
  <si>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</si>
  <si>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</si>
  <si>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</si>
  <si>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</si>
  <si>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</si>
  <si>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</si>
  <si>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</si>
  <si>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</si>
  <si>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</si>
  <si>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</si>
  <si>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</si>
  <si>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</si>
  <si>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</si>
  <si>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</si>
  <si>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</si>
  <si>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</si>
  <si>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</si>
  <si>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</si>
  <si>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</si>
  <si>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</si>
  <si>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</si>
  <si>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</si>
  <si>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</si>
  <si>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</si>
  <si>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</si>
  <si>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</si>
  <si>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</si>
  <si>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</si>
  <si>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</si>
  <si>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これまで震災関連の復旧復興関連事業を重点的に実施していましたが、令和元年度から、年次計画に基づく老朽管更新事業に着手しました。</t>
    <phoneticPr fontId="4"/>
  </si>
  <si>
    <t>　持続的な事業運営と経営基盤の強化を図るため、令和２年度から公営企業会計に移行しました。更に同年度中に経営戦略を策定し、中長期的な財政収支に基づく計画的な施設設備等の改良更新を進めます。</t>
    <phoneticPr fontId="4"/>
  </si>
  <si>
    <r>
      <rPr>
        <b/>
        <sz val="10"/>
        <color theme="1"/>
        <rFont val="ＭＳ ゴシック"/>
        <family val="3"/>
        <charset val="128"/>
      </rPr>
      <t>①収益的収支比率</t>
    </r>
    <r>
      <rPr>
        <sz val="10"/>
        <color theme="1"/>
        <rFont val="ＭＳ ゴシック"/>
        <family val="3"/>
        <charset val="128"/>
      </rPr>
      <t xml:space="preserve">
　少子高齢化の進行等に伴い給水収益が落ち込む一方、施設設備の老朽化による更新需要などが増加し、一般会計繰入金への依存度は年々上昇しています。なお、令和元年度は、公営企業会計移行に伴う打ち切り決算となっ　たことから、料金などの収納期間が通年より短縮され、総収益は減少しました。
</t>
    </r>
    <r>
      <rPr>
        <b/>
        <sz val="10"/>
        <color theme="1"/>
        <rFont val="ＭＳ ゴシック"/>
        <family val="3"/>
        <charset val="128"/>
      </rPr>
      <t>④企業債残高対給水収益比率</t>
    </r>
    <r>
      <rPr>
        <sz val="10"/>
        <color theme="1"/>
        <rFont val="ＭＳ ゴシック"/>
        <family val="3"/>
        <charset val="128"/>
      </rPr>
      <t xml:space="preserve">
　給水収益の減少が年々進む一方、送配水管や機械設備等の更新需要が高まっており、今後も指標値は上昇（悪化）傾向で推移する見込みです。なお、令和元年度は、公営企業会計移行に伴う打ち切り決算となったことから、料金などの収納期間が通年より短縮され、給水収益は減少しました。</t>
    </r>
    <r>
      <rPr>
        <b/>
        <sz val="10"/>
        <color theme="1"/>
        <rFont val="ＭＳ ゴシック"/>
        <family val="3"/>
        <charset val="128"/>
      </rPr>
      <t xml:space="preserve">
</t>
    </r>
    <r>
      <rPr>
        <sz val="10"/>
        <color theme="1"/>
        <rFont val="ＭＳ ゴシック"/>
        <family val="3"/>
        <charset val="128"/>
      </rPr>
      <t xml:space="preserve">⑤料金回収率
　簡易水道は地理的な要因等により給水効率が悪く、料金収入だけでは事業経営が成立しない環境になっています。なお、平成30年度に管路台帳整備事業が完了したことから、令和元年度の総費用は前年比較で減少し、指標は一時的に好転しました。
</t>
    </r>
    <r>
      <rPr>
        <b/>
        <sz val="10"/>
        <color theme="1"/>
        <rFont val="ＭＳ ゴシック"/>
        <family val="3"/>
        <charset val="128"/>
      </rPr>
      <t>⑥給水原価</t>
    </r>
    <r>
      <rPr>
        <sz val="10"/>
        <color theme="1"/>
        <rFont val="ＭＳ ゴシック"/>
        <family val="3"/>
        <charset val="128"/>
      </rPr>
      <t xml:space="preserve">
　年間総有収水量の減少に歯止めが効かない中、管路台帳整備事業が前年度に完了したことから総費用は減少し、指標は一時的に改善されました。
</t>
    </r>
    <r>
      <rPr>
        <b/>
        <sz val="10"/>
        <color theme="1"/>
        <rFont val="ＭＳ ゴシック"/>
        <family val="3"/>
        <charset val="128"/>
      </rPr>
      <t>⑦施設利用率</t>
    </r>
    <r>
      <rPr>
        <sz val="10"/>
        <color theme="1"/>
        <rFont val="ＭＳ ゴシック"/>
        <family val="3"/>
        <charset val="128"/>
      </rPr>
      <t xml:space="preserve">
　少子高齢化の進行等による給水人口の減少が続くことから、今後も給水量の増加は見込めず、今後も指標値は減少傾向で推移するものと思われます。
</t>
    </r>
    <r>
      <rPr>
        <b/>
        <sz val="10"/>
        <color theme="1"/>
        <rFont val="ＭＳ ゴシック"/>
        <family val="3"/>
        <charset val="128"/>
      </rPr>
      <t>⑧有収率</t>
    </r>
    <r>
      <rPr>
        <sz val="10"/>
        <color theme="1"/>
        <rFont val="ＭＳ ゴシック"/>
        <family val="3"/>
        <charset val="128"/>
      </rPr>
      <t xml:space="preserve">
　令和２年度において専門業者へ漏水調査を依頼し、漏水箇所の発見と修繕に努めていることから、来年度は指標値が改善されるものと思われます。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</si>
</sst>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0.57999999999999996</c:v>
                </c:pt>
              </c:numCache>
            </c:numRef>
          </c:val>
          <c:extLst>
            <c:ext xmlns:c16="http://schemas.microsoft.com/office/drawing/2014/chart" uri="{C3380CC4-5D6E-409C-BE32-E72D297353CC}">
              <c16:uniqueId val="{00000000-458C-4786-BB43-AEC5C6E454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458C-4786-BB43-AEC5C6E454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60.5</c:v>
                </c:pt>
                <c:pt idx="1">
                  <c:v>60.57</c:v>
                </c:pt>
                <c:pt idx="2">
                  <c:v>63.17</c:v>
                </c:pt>
                <c:pt idx="3">
                  <c:v>57.74</c:v>
                </c:pt>
                <c:pt idx="4">
                  <c:v>56.8</c:v>
                </c:pt>
              </c:numCache>
            </c:numRef>
          </c:val>
          <c:extLst>
            <c:ext xmlns:c16="http://schemas.microsoft.com/office/drawing/2014/chart" uri="{C3380CC4-5D6E-409C-BE32-E72D297353CC}">
              <c16:uniqueId val="{00000000-2947-473B-A2A9-A35DA948225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2947-473B-A2A9-A35DA948225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67.680000000000007</c:v>
                </c:pt>
                <c:pt idx="1">
                  <c:v>65.290000000000006</c:v>
                </c:pt>
                <c:pt idx="2">
                  <c:v>60.82</c:v>
                </c:pt>
                <c:pt idx="3">
                  <c:v>64.209999999999994</c:v>
                </c:pt>
                <c:pt idx="4">
                  <c:v>63.25</c:v>
                </c:pt>
              </c:numCache>
            </c:numRef>
          </c:val>
          <c:extLst>
            <c:ext xmlns:c16="http://schemas.microsoft.com/office/drawing/2014/chart" uri="{C3380CC4-5D6E-409C-BE32-E72D297353CC}">
              <c16:uniqueId val="{00000000-8BA4-4F21-8B09-5EB882047F6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8BA4-4F21-8B09-5EB882047F6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66.44</c:v>
                </c:pt>
                <c:pt idx="1">
                  <c:v>68.22</c:v>
                </c:pt>
                <c:pt idx="2">
                  <c:v>68.75</c:v>
                </c:pt>
                <c:pt idx="3">
                  <c:v>70.7</c:v>
                </c:pt>
                <c:pt idx="4">
                  <c:v>65.66</c:v>
                </c:pt>
              </c:numCache>
            </c:numRef>
          </c:val>
          <c:extLst>
            <c:ext xmlns:c16="http://schemas.microsoft.com/office/drawing/2014/chart" uri="{C3380CC4-5D6E-409C-BE32-E72D297353CC}">
              <c16:uniqueId val="{00000000-F524-47A8-BB87-86D0996E17B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F524-47A8-BB87-86D0996E17B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58-4030-B703-923BAE26FD4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58-4030-B703-923BAE26FD4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99-42C9-8E8E-0B6DC4B6A0D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99-42C9-8E8E-0B6DC4B6A0D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08-4A51-9F1C-CDE245EA2F0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8-4A51-9F1C-CDE245EA2F0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67-4471-AE6A-46EF7A38899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67-4471-AE6A-46EF7A38899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1532.6</c:v>
                </c:pt>
                <c:pt idx="1">
                  <c:v>1537.11</c:v>
                </c:pt>
                <c:pt idx="2">
                  <c:v>1530.99</c:v>
                </c:pt>
                <c:pt idx="3">
                  <c:v>1622.76</c:v>
                </c:pt>
                <c:pt idx="4">
                  <c:v>1937.97</c:v>
                </c:pt>
              </c:numCache>
            </c:numRef>
          </c:val>
          <c:extLst>
            <c:ext xmlns:c16="http://schemas.microsoft.com/office/drawing/2014/chart" uri="{C3380CC4-5D6E-409C-BE32-E72D297353CC}">
              <c16:uniqueId val="{00000000-2385-4818-859C-7D3E9938934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2385-4818-859C-7D3E9938934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46.79</c:v>
                </c:pt>
                <c:pt idx="1">
                  <c:v>43.18</c:v>
                </c:pt>
                <c:pt idx="2">
                  <c:v>39.39</c:v>
                </c:pt>
                <c:pt idx="3">
                  <c:v>34.090000000000003</c:v>
                </c:pt>
                <c:pt idx="4">
                  <c:v>39.4</c:v>
                </c:pt>
              </c:numCache>
            </c:numRef>
          </c:val>
          <c:extLst>
            <c:ext xmlns:c16="http://schemas.microsoft.com/office/drawing/2014/chart" uri="{C3380CC4-5D6E-409C-BE32-E72D297353CC}">
              <c16:uniqueId val="{00000000-3D35-4680-B5EC-DC6DD27EADC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3D35-4680-B5EC-DC6DD27EADC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447.79</c:v>
                </c:pt>
                <c:pt idx="1">
                  <c:v>487.42</c:v>
                </c:pt>
                <c:pt idx="2">
                  <c:v>532.27</c:v>
                </c:pt>
                <c:pt idx="3">
                  <c:v>614</c:v>
                </c:pt>
                <c:pt idx="4">
                  <c:v>531.24</c:v>
                </c:pt>
              </c:numCache>
            </c:numRef>
          </c:val>
          <c:extLst>
            <c:ext xmlns:c16="http://schemas.microsoft.com/office/drawing/2014/chart" uri="{C3380CC4-5D6E-409C-BE32-E72D297353CC}">
              <c16:uniqueId val="{00000000-141A-4291-9D39-525BFD858A8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141A-4291-9D39-525BFD858A8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大船渡市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35849</v>
      </c>
      <c r="AM8" s="51"/>
      <c r="AN8" s="51"/>
      <c r="AO8" s="51"/>
      <c r="AP8" s="51"/>
      <c r="AQ8" s="51"/>
      <c r="AR8" s="51"/>
      <c r="AS8" s="51"/>
      <c r="AT8" s="47">
        <f>データ!$S$6</f>
        <v>322.51</v>
      </c>
      <c r="AU8" s="47"/>
      <c r="AV8" s="47"/>
      <c r="AW8" s="47"/>
      <c r="AX8" s="47"/>
      <c r="AY8" s="47"/>
      <c r="AZ8" s="47"/>
      <c r="BA8" s="47"/>
      <c r="BB8" s="47">
        <f>データ!$T$6</f>
        <v>111.16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15.76</v>
      </c>
      <c r="Q10" s="47"/>
      <c r="R10" s="47"/>
      <c r="S10" s="47"/>
      <c r="T10" s="47"/>
      <c r="U10" s="47"/>
      <c r="V10" s="47"/>
      <c r="W10" s="51">
        <f>データ!$Q$6</f>
        <v>3490</v>
      </c>
      <c r="X10" s="51"/>
      <c r="Y10" s="51"/>
      <c r="Z10" s="51"/>
      <c r="AA10" s="51"/>
      <c r="AB10" s="51"/>
      <c r="AC10" s="51"/>
      <c r="AD10" s="2"/>
      <c r="AE10" s="2"/>
      <c r="AF10" s="2"/>
      <c r="AG10" s="2"/>
      <c r="AH10" s="2"/>
      <c r="AI10" s="2"/>
      <c r="AJ10" s="2"/>
      <c r="AK10" s="2"/>
      <c r="AL10" s="51">
        <f>データ!$U$6</f>
        <v>5589</v>
      </c>
      <c r="AM10" s="51"/>
      <c r="AN10" s="51"/>
      <c r="AO10" s="51"/>
      <c r="AP10" s="51"/>
      <c r="AQ10" s="51"/>
      <c r="AR10" s="51"/>
      <c r="AS10" s="51"/>
      <c r="AT10" s="47">
        <f>データ!$V$6</f>
        <v>10.45</v>
      </c>
      <c r="AU10" s="47"/>
      <c r="AV10" s="47"/>
      <c r="AW10" s="47"/>
      <c r="AX10" s="47"/>
      <c r="AY10" s="47"/>
      <c r="AZ10" s="47"/>
      <c r="BA10" s="47"/>
      <c r="BB10" s="47">
        <f>データ!$W$6</f>
        <v>534.83000000000004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21.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S03NXgQHPu8LzTBf5DngPy5MUYkIDAQ2Y3SCWzHpHRmv/jtqC4eo40tEf0tP0rL9S1HCneqG7AT4EsNaAcE9uA==" saltValue="+Wp2sxhtPFB9nGMOMK6Hr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32034</v>
      </c>
      <c r="D6" s="34">
        <f t="shared" si="3"/>
        <v>47</v>
      </c>
      <c r="E6" s="34">
        <f t="shared" si="3"/>
        <v>1</v>
      </c>
      <c r="F6" s="34">
        <f t="shared" si="3"/>
        <v>0</v>
      </c>
      <c r="G6" s="34">
        <f t="shared" si="3"/>
        <v>0</v>
      </c>
      <c r="H6" s="34" t="str">
        <f t="shared" si="3"/>
        <v>岩手県　大船渡市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15.76</v>
      </c>
      <c r="Q6" s="35">
        <f t="shared" si="3"/>
        <v>3490</v>
      </c>
      <c r="R6" s="35">
        <f t="shared" si="3"/>
        <v>35849</v>
      </c>
      <c r="S6" s="35">
        <f t="shared" si="3"/>
        <v>322.51</v>
      </c>
      <c r="T6" s="35">
        <f t="shared" si="3"/>
        <v>111.16</v>
      </c>
      <c r="U6" s="35">
        <f t="shared" si="3"/>
        <v>5589</v>
      </c>
      <c r="V6" s="35">
        <f t="shared" si="3"/>
        <v>10.45</v>
      </c>
      <c r="W6" s="35">
        <f t="shared" si="3"/>
        <v>534.83000000000004</v>
      </c>
      <c r="X6" s="36">
        <f>IF(X7="",NA(),X7)</f>
        <v>66.44</v>
      </c>
      <c r="Y6" s="36">
        <f t="shared" ref="Y6:AG6" si="4">IF(Y7="",NA(),Y7)</f>
        <v>68.22</v>
      </c>
      <c r="Z6" s="36">
        <f t="shared" si="4"/>
        <v>68.75</v>
      </c>
      <c r="AA6" s="36">
        <f t="shared" si="4"/>
        <v>70.7</v>
      </c>
      <c r="AB6" s="36">
        <f t="shared" si="4"/>
        <v>65.66</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1532.6</v>
      </c>
      <c r="BF6" s="36">
        <f t="shared" ref="BF6:BN6" si="7">IF(BF7="",NA(),BF7)</f>
        <v>1537.11</v>
      </c>
      <c r="BG6" s="36">
        <f t="shared" si="7"/>
        <v>1530.99</v>
      </c>
      <c r="BH6" s="36">
        <f t="shared" si="7"/>
        <v>1622.76</v>
      </c>
      <c r="BI6" s="36">
        <f t="shared" si="7"/>
        <v>1937.97</v>
      </c>
      <c r="BJ6" s="36">
        <f t="shared" si="7"/>
        <v>1280.18</v>
      </c>
      <c r="BK6" s="36">
        <f t="shared" si="7"/>
        <v>1346.23</v>
      </c>
      <c r="BL6" s="36">
        <f t="shared" si="7"/>
        <v>1295.06</v>
      </c>
      <c r="BM6" s="36">
        <f t="shared" si="7"/>
        <v>1168.7</v>
      </c>
      <c r="BN6" s="36">
        <f t="shared" si="7"/>
        <v>1245.46</v>
      </c>
      <c r="BO6" s="35" t="str">
        <f>IF(BO7="","",IF(BO7="-","【-】","【"&amp;SUBSTITUTE(TEXT(BO7,"#,##0.00"),"-","△")&amp;"】"))</f>
        <v>【1,084.05】</v>
      </c>
      <c r="BP6" s="36">
        <f>IF(BP7="",NA(),BP7)</f>
        <v>46.79</v>
      </c>
      <c r="BQ6" s="36">
        <f t="shared" ref="BQ6:BY6" si="8">IF(BQ7="",NA(),BQ7)</f>
        <v>43.18</v>
      </c>
      <c r="BR6" s="36">
        <f t="shared" si="8"/>
        <v>39.39</v>
      </c>
      <c r="BS6" s="36">
        <f t="shared" si="8"/>
        <v>34.090000000000003</v>
      </c>
      <c r="BT6" s="36">
        <f t="shared" si="8"/>
        <v>39.4</v>
      </c>
      <c r="BU6" s="36">
        <f t="shared" si="8"/>
        <v>53.62</v>
      </c>
      <c r="BV6" s="36">
        <f t="shared" si="8"/>
        <v>53.41</v>
      </c>
      <c r="BW6" s="36">
        <f t="shared" si="8"/>
        <v>53.29</v>
      </c>
      <c r="BX6" s="36">
        <f t="shared" si="8"/>
        <v>53.59</v>
      </c>
      <c r="BY6" s="36">
        <f t="shared" si="8"/>
        <v>51.08</v>
      </c>
      <c r="BZ6" s="35" t="str">
        <f>IF(BZ7="","",IF(BZ7="-","【-】","【"&amp;SUBSTITUTE(TEXT(BZ7,"#,##0.00"),"-","△")&amp;"】"))</f>
        <v>【53.46】</v>
      </c>
      <c r="CA6" s="36">
        <f>IF(CA7="",NA(),CA7)</f>
        <v>447.79</v>
      </c>
      <c r="CB6" s="36">
        <f t="shared" ref="CB6:CJ6" si="9">IF(CB7="",NA(),CB7)</f>
        <v>487.42</v>
      </c>
      <c r="CC6" s="36">
        <f t="shared" si="9"/>
        <v>532.27</v>
      </c>
      <c r="CD6" s="36">
        <f t="shared" si="9"/>
        <v>614</v>
      </c>
      <c r="CE6" s="36">
        <f t="shared" si="9"/>
        <v>531.24</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60.5</v>
      </c>
      <c r="CM6" s="36">
        <f t="shared" ref="CM6:CU6" si="10">IF(CM7="",NA(),CM7)</f>
        <v>60.57</v>
      </c>
      <c r="CN6" s="36">
        <f t="shared" si="10"/>
        <v>63.17</v>
      </c>
      <c r="CO6" s="36">
        <f t="shared" si="10"/>
        <v>57.74</v>
      </c>
      <c r="CP6" s="36">
        <f t="shared" si="10"/>
        <v>56.8</v>
      </c>
      <c r="CQ6" s="36">
        <f t="shared" si="10"/>
        <v>58.1</v>
      </c>
      <c r="CR6" s="36">
        <f t="shared" si="10"/>
        <v>56.19</v>
      </c>
      <c r="CS6" s="36">
        <f t="shared" si="10"/>
        <v>56.65</v>
      </c>
      <c r="CT6" s="36">
        <f t="shared" si="10"/>
        <v>56.41</v>
      </c>
      <c r="CU6" s="36">
        <f t="shared" si="10"/>
        <v>54.9</v>
      </c>
      <c r="CV6" s="35" t="str">
        <f>IF(CV7="","",IF(CV7="-","【-】","【"&amp;SUBSTITUTE(TEXT(CV7,"#,##0.00"),"-","△")&amp;"】"))</f>
        <v>【54.90】</v>
      </c>
      <c r="CW6" s="36">
        <f>IF(CW7="",NA(),CW7)</f>
        <v>67.680000000000007</v>
      </c>
      <c r="CX6" s="36">
        <f t="shared" ref="CX6:DF6" si="11">IF(CX7="",NA(),CX7)</f>
        <v>65.290000000000006</v>
      </c>
      <c r="CY6" s="36">
        <f t="shared" si="11"/>
        <v>60.82</v>
      </c>
      <c r="CZ6" s="36">
        <f t="shared" si="11"/>
        <v>64.209999999999994</v>
      </c>
      <c r="DA6" s="36">
        <f t="shared" si="11"/>
        <v>63.25</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0.57999999999999996</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32034</v>
      </c>
      <c r="D7" s="38">
        <v>47</v>
      </c>
      <c r="E7" s="38">
        <v>1</v>
      </c>
      <c r="F7" s="38">
        <v>0</v>
      </c>
      <c r="G7" s="38">
        <v>0</v>
      </c>
      <c r="H7" s="38" t="s">
        <v>95</v>
      </c>
      <c r="I7" s="38" t="s">
        <v>96</v>
      </c>
      <c r="J7" s="38" t="s">
        <v>97</v>
      </c>
      <c r="K7" s="38" t="s">
        <v>98</v>
      </c>
      <c r="L7" s="38" t="s">
        <v>99</v>
      </c>
      <c r="M7" s="38" t="s">
        <v>100</v>
      </c>
      <c r="N7" s="39" t="s">
        <v>101</v>
      </c>
      <c r="O7" s="39" t="s">
        <v>102</v>
      </c>
      <c r="P7" s="39">
        <v>15.76</v>
      </c>
      <c r="Q7" s="39">
        <v>3490</v>
      </c>
      <c r="R7" s="39">
        <v>35849</v>
      </c>
      <c r="S7" s="39">
        <v>322.51</v>
      </c>
      <c r="T7" s="39">
        <v>111.16</v>
      </c>
      <c r="U7" s="39">
        <v>5589</v>
      </c>
      <c r="V7" s="39">
        <v>10.45</v>
      </c>
      <c r="W7" s="39">
        <v>534.83000000000004</v>
      </c>
      <c r="X7" s="39">
        <v>66.44</v>
      </c>
      <c r="Y7" s="39">
        <v>68.22</v>
      </c>
      <c r="Z7" s="39">
        <v>68.75</v>
      </c>
      <c r="AA7" s="39">
        <v>70.7</v>
      </c>
      <c r="AB7" s="39">
        <v>65.66</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1532.6</v>
      </c>
      <c r="BF7" s="39">
        <v>1537.11</v>
      </c>
      <c r="BG7" s="39">
        <v>1530.99</v>
      </c>
      <c r="BH7" s="39">
        <v>1622.76</v>
      </c>
      <c r="BI7" s="39">
        <v>1937.97</v>
      </c>
      <c r="BJ7" s="39">
        <v>1280.18</v>
      </c>
      <c r="BK7" s="39">
        <v>1346.23</v>
      </c>
      <c r="BL7" s="39">
        <v>1295.06</v>
      </c>
      <c r="BM7" s="39">
        <v>1168.7</v>
      </c>
      <c r="BN7" s="39">
        <v>1245.46</v>
      </c>
      <c r="BO7" s="39">
        <v>1084.05</v>
      </c>
      <c r="BP7" s="39">
        <v>46.79</v>
      </c>
      <c r="BQ7" s="39">
        <v>43.18</v>
      </c>
      <c r="BR7" s="39">
        <v>39.39</v>
      </c>
      <c r="BS7" s="39">
        <v>34.090000000000003</v>
      </c>
      <c r="BT7" s="39">
        <v>39.4</v>
      </c>
      <c r="BU7" s="39">
        <v>53.62</v>
      </c>
      <c r="BV7" s="39">
        <v>53.41</v>
      </c>
      <c r="BW7" s="39">
        <v>53.29</v>
      </c>
      <c r="BX7" s="39">
        <v>53.59</v>
      </c>
      <c r="BY7" s="39">
        <v>51.08</v>
      </c>
      <c r="BZ7" s="39">
        <v>53.46</v>
      </c>
      <c r="CA7" s="39">
        <v>447.79</v>
      </c>
      <c r="CB7" s="39">
        <v>487.42</v>
      </c>
      <c r="CC7" s="39">
        <v>532.27</v>
      </c>
      <c r="CD7" s="39">
        <v>614</v>
      </c>
      <c r="CE7" s="39">
        <v>531.24</v>
      </c>
      <c r="CF7" s="39">
        <v>287.7</v>
      </c>
      <c r="CG7" s="39">
        <v>277.39999999999998</v>
      </c>
      <c r="CH7" s="39">
        <v>259.02</v>
      </c>
      <c r="CI7" s="39">
        <v>259.79000000000002</v>
      </c>
      <c r="CJ7" s="39">
        <v>262.13</v>
      </c>
      <c r="CK7" s="39">
        <v>300.47000000000003</v>
      </c>
      <c r="CL7" s="39">
        <v>60.5</v>
      </c>
      <c r="CM7" s="39">
        <v>60.57</v>
      </c>
      <c r="CN7" s="39">
        <v>63.17</v>
      </c>
      <c r="CO7" s="39">
        <v>57.74</v>
      </c>
      <c r="CP7" s="39">
        <v>56.8</v>
      </c>
      <c r="CQ7" s="39">
        <v>58.1</v>
      </c>
      <c r="CR7" s="39">
        <v>56.19</v>
      </c>
      <c r="CS7" s="39">
        <v>56.65</v>
      </c>
      <c r="CT7" s="39">
        <v>56.41</v>
      </c>
      <c r="CU7" s="39">
        <v>54.9</v>
      </c>
      <c r="CV7" s="39">
        <v>54.9</v>
      </c>
      <c r="CW7" s="39">
        <v>67.680000000000007</v>
      </c>
      <c r="CX7" s="39">
        <v>65.290000000000006</v>
      </c>
      <c r="CY7" s="39">
        <v>60.82</v>
      </c>
      <c r="CZ7" s="39">
        <v>64.209999999999994</v>
      </c>
      <c r="DA7" s="39">
        <v>63.25</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0.57999999999999996</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大船渡市</cp:lastModifiedBy>
  <cp:lastPrinted>2021-01-27T04:47:20Z</cp:lastPrinted>
  <dcterms:created xsi:type="dcterms:W3CDTF">2020-12-04T02:18:53Z</dcterms:created>
  <dcterms:modified xsi:type="dcterms:W3CDTF">2021-01-27T04:47:22Z</dcterms:modified>
  <cp:category/>
</cp:coreProperties>
</file>