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03_大船渡市\経営比較分析表【大船渡市】\"/>
    </mc:Choice>
  </mc:AlternateContent>
  <workbookProtection workbookAlgorithmName="SHA-512" workbookHashValue="gM7l+7D0asG23b2huoObvuVeJOm6zkZKoMypkrL34kara/OBr6lh75qvzrD6oQG8WSlerWBpNFU6PBX1jADixw==" workbookSaltValue="XcM4Z045o374SSY4+yN9/Q==" workbookSpinCount="100000" lockStructure="1"/>
  <bookViews>
    <workbookView xWindow="0" yWindow="0" windowWidth="28800" windowHeight="123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<sst xmlns="http://schemas.openxmlformats.org/spreadsheetml/2006/main" count="228" uniqueCount="112">
  <si>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</si>
  <si>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</si>
  <si>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</si>
  <si>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</si>
  <si>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</si>
  <si>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</si>
  <si>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</si>
  <si>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</si>
  <si>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</si>
  <si>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</si>
  <si>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</si>
  <si>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</si>
  <si>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</si>
  <si>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</si>
  <si>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</si>
  <si>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</si>
  <si>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</si>
  <si>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</si>
  <si>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</si>
  <si>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</si>
  <si>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</si>
  <si>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</si>
  <si>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</si>
  <si>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</si>
  <si>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</si>
  <si>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</si>
  <si>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</si>
  <si>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</si>
  <si>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</si>
  <si>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</si>
  <si>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</si>
  <si>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</si>
  <si>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</si>
  <si>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</si>
  <si>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</si>
  <si>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</si>
  <si>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</si>
  <si>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</si>
  <si>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</si>
  <si>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</si>
  <si>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</si>
  <si>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</si>
  <si>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</si>
  <si>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</si>
  <si>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</si>
  <si>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</si>
  <si>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</si>
  <si>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</si>
  <si>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</si>
  <si>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</si>
  <si>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</si>
  <si>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</si>
  <si>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</si>
  <si>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</si>
  <si>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</si>
  <si>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</si>
  <si>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</si>
  <si>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</si>
  <si>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</si>
  <si>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</si>
  <si>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</si>
  <si>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</si>
  <si>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</si>
  <si>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</si>
  <si>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</si>
  <si>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</si>
  <si>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</si>
  <si>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</si>
  <si>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</si>
  <si>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</si>
  <si>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</si>
  <si>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</si>
  <si>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</si>
  <si>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</si>
  <si>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</si>
  <si>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</si>
  <si>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</si>
  <si>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</si>
  <si>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</si>
  <si>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</si>
  <si>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</si>
  <si>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</si>
  <si>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</si>
  <si>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</si>
  <si>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</si>
  <si>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</si>
  <si>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</si>
  <si>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</si>
  <si>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</si>
  <si>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</si>
  <si>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</si>
  <si>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</si>
  <si>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</si>
  <si>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</si>
  <si>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</si>
  <si>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</si>
  <si>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</si>
  <si>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</si>
  <si>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</si>
  <si>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</si>
  <si>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</si>
  <si>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</si>
  <si>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</si>
  <si>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</si>
  <si>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</si>
  <si>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</si>
  <si>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</si>
  <si>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</si>
  <si>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</si>
  <si>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0.5"/>
        <color rgb="FF0000FF"/>
        <rFont val="ＭＳ Ｐゴシック"/>
        <family val="3"/>
        <charset val="128"/>
      </rPr>
      <t>①有形固定資産減価償却率</t>
    </r>
    <r>
      <rPr>
        <sz val="10.5"/>
        <color theme="1"/>
        <rFont val="ＭＳ Ｐゴシック"/>
        <family val="3"/>
        <charset val="128"/>
      </rPr>
      <t xml:space="preserve">
　</t>
    </r>
    <r>
      <rPr>
        <sz val="10.5"/>
        <rFont val="ＭＳ Ｐゴシック"/>
        <family val="3"/>
        <charset val="128"/>
      </rPr>
      <t>各年度、ほぼ一定の割合で推移しており、類似団体よりも低い水準にあります。今後、復興事業等で整備した施設に係る減価償却費の計上により、上昇傾向になることが見込まれます。</t>
    </r>
    <r>
      <rPr>
        <sz val="10.5"/>
        <color theme="1"/>
        <rFont val="ＭＳ Ｐゴシック"/>
        <family val="3"/>
        <charset val="128"/>
      </rPr>
      <t xml:space="preserve">
</t>
    </r>
    <r>
      <rPr>
        <sz val="10.5"/>
        <color rgb="FF0000FF"/>
        <rFont val="ＭＳ Ｐゴシック"/>
        <family val="3"/>
        <charset val="128"/>
      </rPr>
      <t>②管路経年化率</t>
    </r>
    <r>
      <rPr>
        <sz val="10.5"/>
        <color theme="1"/>
        <rFont val="ＭＳ Ｐゴシック"/>
        <family val="3"/>
        <charset val="128"/>
      </rPr>
      <t xml:space="preserve">
　</t>
    </r>
    <r>
      <rPr>
        <sz val="10.5"/>
        <rFont val="ＭＳ Ｐゴシック"/>
        <family val="3"/>
        <charset val="128"/>
      </rPr>
      <t>復興事業に伴い老朽管の更新が進んだことから、類似団体よりも低い水準となっています。</t>
    </r>
    <r>
      <rPr>
        <sz val="10.5"/>
        <color theme="1"/>
        <rFont val="ＭＳ Ｐゴシック"/>
        <family val="3"/>
        <charset val="128"/>
      </rPr>
      <t xml:space="preserve">
</t>
    </r>
    <r>
      <rPr>
        <sz val="10.5"/>
        <color rgb="FF0000FF"/>
        <rFont val="ＭＳ Ｐゴシック"/>
        <family val="3"/>
        <charset val="128"/>
      </rPr>
      <t>③管路更新率</t>
    </r>
    <r>
      <rPr>
        <sz val="10.5"/>
        <color theme="1"/>
        <rFont val="ＭＳ Ｐゴシック"/>
        <family val="3"/>
        <charset val="128"/>
      </rPr>
      <t xml:space="preserve">
　</t>
    </r>
    <r>
      <rPr>
        <sz val="10.5"/>
        <rFont val="ＭＳ Ｐゴシック"/>
        <family val="3"/>
        <charset val="128"/>
      </rPr>
      <t>復興事業による管路更新は、耐用年数到来前のため更新実績にはなりませんが、今後更新時期を迎える老朽管も多数あることから、計画的な更新を進めていく必要があります。</t>
    </r>
    <rPh sb="1" eb="3">
      <t>ユウケイ</t>
    </rPh>
    <rPh sb="3" eb="5">
      <t>コテイ</t>
    </rPh>
    <rPh sb="5" eb="7">
      <t>シサン</t>
    </rPh>
    <rPh sb="7" eb="9">
      <t>ゲンカ</t>
    </rPh>
    <rPh sb="9" eb="11">
      <t>ショウキャク</t>
    </rPh>
    <rPh sb="11" eb="12">
      <t>リツ</t>
    </rPh>
    <rPh sb="14" eb="17">
      <t>カクネンド</t>
    </rPh>
    <rPh sb="20" eb="22">
      <t>イッテイ</t>
    </rPh>
    <rPh sb="23" eb="25">
      <t>ワリアイ</t>
    </rPh>
    <rPh sb="26" eb="28">
      <t>スイイ</t>
    </rPh>
    <rPh sb="33" eb="35">
      <t>ルイジ</t>
    </rPh>
    <rPh sb="35" eb="37">
      <t>ダンタイ</t>
    </rPh>
    <rPh sb="40" eb="41">
      <t>ヒク</t>
    </rPh>
    <rPh sb="42" eb="44">
      <t>スイジュン</t>
    </rPh>
    <rPh sb="50" eb="52">
      <t>コンゴ</t>
    </rPh>
    <rPh sb="53" eb="55">
      <t>フッコウ</t>
    </rPh>
    <rPh sb="55" eb="57">
      <t>ジギョウ</t>
    </rPh>
    <rPh sb="57" eb="58">
      <t>ナド</t>
    </rPh>
    <rPh sb="59" eb="61">
      <t>セイビ</t>
    </rPh>
    <rPh sb="63" eb="65">
      <t>シセツ</t>
    </rPh>
    <rPh sb="66" eb="67">
      <t>カカ</t>
    </rPh>
    <rPh sb="68" eb="70">
      <t>ゲンカ</t>
    </rPh>
    <rPh sb="70" eb="72">
      <t>ショウキャク</t>
    </rPh>
    <rPh sb="72" eb="73">
      <t>ヒ</t>
    </rPh>
    <rPh sb="74" eb="76">
      <t>ケイジョウ</t>
    </rPh>
    <rPh sb="80" eb="82">
      <t>ジョウショウ</t>
    </rPh>
    <rPh sb="82" eb="84">
      <t>ケイコウ</t>
    </rPh>
    <rPh sb="90" eb="92">
      <t>ミコ</t>
    </rPh>
    <rPh sb="99" eb="101">
      <t>カンロ</t>
    </rPh>
    <rPh sb="101" eb="104">
      <t>ケイネンカ</t>
    </rPh>
    <rPh sb="104" eb="105">
      <t>リツ</t>
    </rPh>
    <rPh sb="107" eb="109">
      <t>フッコウ</t>
    </rPh>
    <rPh sb="109" eb="111">
      <t>ジギョウ</t>
    </rPh>
    <rPh sb="112" eb="113">
      <t>トモナ</t>
    </rPh>
    <rPh sb="114" eb="116">
      <t>ロウキュウ</t>
    </rPh>
    <rPh sb="116" eb="117">
      <t>カン</t>
    </rPh>
    <rPh sb="118" eb="120">
      <t>コウシン</t>
    </rPh>
    <rPh sb="121" eb="122">
      <t>スス</t>
    </rPh>
    <rPh sb="129" eb="131">
      <t>ルイジ</t>
    </rPh>
    <rPh sb="131" eb="133">
      <t>ダンタイ</t>
    </rPh>
    <rPh sb="136" eb="137">
      <t>ヒク</t>
    </rPh>
    <rPh sb="138" eb="140">
      <t>スイジュン</t>
    </rPh>
    <rPh sb="150" eb="152">
      <t>カンロ</t>
    </rPh>
    <rPh sb="152" eb="154">
      <t>コウシン</t>
    </rPh>
    <rPh sb="154" eb="155">
      <t>リツ</t>
    </rPh>
    <rPh sb="157" eb="159">
      <t>フッコウ</t>
    </rPh>
    <rPh sb="159" eb="161">
      <t>ジギョウ</t>
    </rPh>
    <rPh sb="164" eb="166">
      <t>カンロ</t>
    </rPh>
    <rPh sb="166" eb="168">
      <t>コウシン</t>
    </rPh>
    <rPh sb="170" eb="172">
      <t>タイヨウ</t>
    </rPh>
    <rPh sb="172" eb="174">
      <t>ネンスウ</t>
    </rPh>
    <rPh sb="174" eb="176">
      <t>トウライ</t>
    </rPh>
    <rPh sb="176" eb="177">
      <t>マエ</t>
    </rPh>
    <rPh sb="180" eb="182">
      <t>コウシン</t>
    </rPh>
    <rPh sb="182" eb="184">
      <t>ジッセキ</t>
    </rPh>
    <rPh sb="193" eb="195">
      <t>コンゴ</t>
    </rPh>
    <rPh sb="195" eb="197">
      <t>コウシン</t>
    </rPh>
    <rPh sb="197" eb="199">
      <t>ジキ</t>
    </rPh>
    <rPh sb="200" eb="201">
      <t>ムカ</t>
    </rPh>
    <rPh sb="203" eb="205">
      <t>ロウキュウ</t>
    </rPh>
    <rPh sb="205" eb="206">
      <t>カン</t>
    </rPh>
    <rPh sb="207" eb="209">
      <t>タスウ</t>
    </rPh>
    <rPh sb="216" eb="219">
      <t>ケイカクテキ</t>
    </rPh>
    <rPh sb="220" eb="222">
      <t>コウシン</t>
    </rPh>
    <rPh sb="223" eb="224">
      <t>スス</t>
    </rPh>
    <rPh sb="228" eb="230">
      <t>ヒツヨウ</t>
    </rPh>
    <phoneticPr fontId="4"/>
  </si>
  <si>
    <r>
      <rPr>
        <sz val="10.5"/>
        <color rgb="FF0000FF"/>
        <rFont val="ＭＳ Ｐゴシック"/>
        <family val="3"/>
        <charset val="128"/>
      </rPr>
      <t>①経常収支比率</t>
    </r>
    <r>
      <rPr>
        <sz val="10.5"/>
        <color theme="1"/>
        <rFont val="ＭＳ Ｐゴシック"/>
        <family val="3"/>
        <charset val="128"/>
      </rPr>
      <t xml:space="preserve">
　</t>
    </r>
    <r>
      <rPr>
        <sz val="10.5"/>
        <rFont val="ＭＳ Ｐゴシック"/>
        <family val="3"/>
        <charset val="128"/>
      </rPr>
      <t>継続的に黒字を計上する安定化傾向にあります。
  しかしながら、将来的には、給水人口の減少等により給水収益も低下すると見込まれます。</t>
    </r>
    <r>
      <rPr>
        <sz val="10.5"/>
        <color theme="1"/>
        <rFont val="ＭＳ Ｐゴシック"/>
        <family val="3"/>
        <charset val="128"/>
      </rPr>
      <t xml:space="preserve">
</t>
    </r>
    <r>
      <rPr>
        <sz val="10.5"/>
        <color rgb="FF0000FF"/>
        <rFont val="ＭＳ Ｐゴシック"/>
        <family val="3"/>
        <charset val="128"/>
      </rPr>
      <t>②累積欠損金比率</t>
    </r>
    <r>
      <rPr>
        <sz val="10.5"/>
        <color theme="1"/>
        <rFont val="ＭＳ Ｐゴシック"/>
        <family val="3"/>
        <charset val="128"/>
      </rPr>
      <t xml:space="preserve">
　</t>
    </r>
    <r>
      <rPr>
        <sz val="10.5"/>
        <rFont val="ＭＳ Ｐゴシック"/>
        <family val="3"/>
        <charset val="128"/>
      </rPr>
      <t>累積欠損金はありません。</t>
    </r>
    <r>
      <rPr>
        <sz val="10.5"/>
        <color theme="1"/>
        <rFont val="ＭＳ Ｐゴシック"/>
        <family val="3"/>
        <charset val="128"/>
      </rPr>
      <t xml:space="preserve">
</t>
    </r>
    <r>
      <rPr>
        <sz val="10.5"/>
        <color rgb="FF0000FF"/>
        <rFont val="ＭＳ Ｐゴシック"/>
        <family val="3"/>
        <charset val="128"/>
      </rPr>
      <t>③流動比率</t>
    </r>
    <r>
      <rPr>
        <sz val="10.5"/>
        <color theme="1"/>
        <rFont val="ＭＳ Ｐゴシック"/>
        <family val="3"/>
        <charset val="128"/>
      </rPr>
      <t xml:space="preserve">
　短期的な債務に対する支払能力は、</t>
    </r>
    <r>
      <rPr>
        <sz val="10.5"/>
        <rFont val="ＭＳ Ｐゴシック"/>
        <family val="3"/>
        <charset val="128"/>
      </rPr>
      <t>100％を上回る水準を維持しており、支払能力に問題はありません。</t>
    </r>
    <r>
      <rPr>
        <sz val="10.5"/>
        <color theme="1"/>
        <rFont val="ＭＳ Ｐゴシック"/>
        <family val="3"/>
        <charset val="128"/>
      </rPr>
      <t xml:space="preserve">
</t>
    </r>
    <r>
      <rPr>
        <sz val="10.5"/>
        <color rgb="FF0000FF"/>
        <rFont val="ＭＳ Ｐゴシック"/>
        <family val="3"/>
        <charset val="128"/>
      </rPr>
      <t>④企業債残高対給水収益比率</t>
    </r>
    <r>
      <rPr>
        <sz val="10.5"/>
        <color theme="1"/>
        <rFont val="ＭＳ Ｐゴシック"/>
        <family val="3"/>
        <charset val="128"/>
      </rPr>
      <t xml:space="preserve">
　</t>
    </r>
    <r>
      <rPr>
        <sz val="10.5"/>
        <rFont val="ＭＳ Ｐゴシック"/>
        <family val="3"/>
        <charset val="128"/>
      </rPr>
      <t>給水収益は平成28年度をピークに減少しており、加えて、現在整備している浄水場関連施設の財源についても、企業債を予定していていることから、今後、当該比率がより高まることが見込まれます。</t>
    </r>
    <r>
      <rPr>
        <sz val="10.5"/>
        <color theme="1"/>
        <rFont val="ＭＳ Ｐゴシック"/>
        <family val="3"/>
        <charset val="128"/>
      </rPr>
      <t xml:space="preserve">
</t>
    </r>
    <r>
      <rPr>
        <sz val="10.5"/>
        <color rgb="FF0000FF"/>
        <rFont val="ＭＳ Ｐゴシック"/>
        <family val="3"/>
        <charset val="128"/>
      </rPr>
      <t>⑤料金回収率</t>
    </r>
    <r>
      <rPr>
        <sz val="10.5"/>
        <color theme="1"/>
        <rFont val="ＭＳ Ｐゴシック"/>
        <family val="3"/>
        <charset val="128"/>
      </rPr>
      <t xml:space="preserve">
　</t>
    </r>
    <r>
      <rPr>
        <sz val="10.5"/>
        <rFont val="ＭＳ Ｐゴシック"/>
        <family val="3"/>
        <charset val="128"/>
      </rPr>
      <t>給水収益が減少し、経常費用が増加したことにより、100％を下回りました。給水に係る費用が給水収益で賄われていないことを示しています。</t>
    </r>
    <r>
      <rPr>
        <sz val="10.5"/>
        <color theme="1"/>
        <rFont val="ＭＳ Ｐゴシック"/>
        <family val="3"/>
        <charset val="128"/>
      </rPr>
      <t xml:space="preserve">
</t>
    </r>
    <r>
      <rPr>
        <sz val="10.5"/>
        <color rgb="FF0000FF"/>
        <rFont val="ＭＳ Ｐゴシック"/>
        <family val="3"/>
        <charset val="128"/>
      </rPr>
      <t>⑥給水原価
　</t>
    </r>
    <r>
      <rPr>
        <sz val="10.5"/>
        <rFont val="ＭＳ Ｐゴシック"/>
        <family val="3"/>
        <charset val="128"/>
      </rPr>
      <t xml:space="preserve">類似団体と比較して高い水準となっており、浄水場の整備により、減価償却費等が増加することから、今後も当該原価が高まることが見込まれます。
</t>
    </r>
    <r>
      <rPr>
        <sz val="10.5"/>
        <color rgb="FF0000FF"/>
        <rFont val="ＭＳ Ｐゴシック"/>
        <family val="3"/>
        <charset val="128"/>
      </rPr>
      <t>⑦施設利用率</t>
    </r>
    <r>
      <rPr>
        <sz val="10.5"/>
        <rFont val="ＭＳ Ｐゴシック"/>
        <family val="3"/>
        <charset val="128"/>
      </rPr>
      <t xml:space="preserve">
　類似団体と比較して高い水準となっており、配水施設が効率的に利用されていることを示しています。
</t>
    </r>
    <r>
      <rPr>
        <sz val="10.5"/>
        <color rgb="FF0000FF"/>
        <rFont val="ＭＳ Ｐゴシック"/>
        <family val="3"/>
        <charset val="128"/>
      </rPr>
      <t>⑧有収率</t>
    </r>
    <r>
      <rPr>
        <sz val="10.5"/>
        <rFont val="ＭＳ Ｐゴシック"/>
        <family val="3"/>
        <charset val="128"/>
      </rPr>
      <t xml:space="preserve">
　配水管の更新など漏水防止の取組により、類似団体と同程度の水準を維持していましたが、新たな漏水箇所の発生により低下したことから、更なる漏水防止対策に努めます。</t>
    </r>
    <rPh sb="1" eb="3">
      <t>ケイジョウ</t>
    </rPh>
    <rPh sb="3" eb="5">
      <t>シュウシ</t>
    </rPh>
    <rPh sb="5" eb="7">
      <t>ヒリツ</t>
    </rPh>
    <rPh sb="41" eb="44">
      <t>ショウライテキ</t>
    </rPh>
    <rPh sb="47" eb="49">
      <t>キュウスイ</t>
    </rPh>
    <rPh sb="49" eb="51">
      <t>ジンコウ</t>
    </rPh>
    <rPh sb="52" eb="54">
      <t>ゲンショウ</t>
    </rPh>
    <rPh sb="54" eb="55">
      <t>ナド</t>
    </rPh>
    <rPh sb="58" eb="60">
      <t>キュウスイ</t>
    </rPh>
    <rPh sb="60" eb="62">
      <t>シュウエキ</t>
    </rPh>
    <rPh sb="63" eb="65">
      <t>テイカ</t>
    </rPh>
    <rPh sb="68" eb="70">
      <t>ミコ</t>
    </rPh>
    <rPh sb="77" eb="79">
      <t>ルイセキ</t>
    </rPh>
    <rPh sb="79" eb="82">
      <t>ケッソンキン</t>
    </rPh>
    <rPh sb="82" eb="84">
      <t>ヒリツ</t>
    </rPh>
    <rPh sb="86" eb="88">
      <t>ルイセキ</t>
    </rPh>
    <rPh sb="88" eb="91">
      <t>ケッソンキン</t>
    </rPh>
    <rPh sb="100" eb="102">
      <t>リュウドウ</t>
    </rPh>
    <rPh sb="102" eb="104">
      <t>ヒリツ</t>
    </rPh>
    <rPh sb="106" eb="109">
      <t>タンキテキ</t>
    </rPh>
    <rPh sb="110" eb="112">
      <t>サイム</t>
    </rPh>
    <rPh sb="113" eb="114">
      <t>タイ</t>
    </rPh>
    <rPh sb="116" eb="118">
      <t>シハライ</t>
    </rPh>
    <rPh sb="118" eb="120">
      <t>ノウリョク</t>
    </rPh>
    <rPh sb="127" eb="129">
      <t>ウワマワ</t>
    </rPh>
    <rPh sb="130" eb="132">
      <t>スイジュン</t>
    </rPh>
    <rPh sb="133" eb="135">
      <t>イジ</t>
    </rPh>
    <rPh sb="140" eb="142">
      <t>シハライ</t>
    </rPh>
    <rPh sb="142" eb="144">
      <t>ノウリョク</t>
    </rPh>
    <rPh sb="145" eb="147">
      <t>モンダイ</t>
    </rPh>
    <rPh sb="156" eb="158">
      <t>キギョウ</t>
    </rPh>
    <rPh sb="158" eb="159">
      <t>サイ</t>
    </rPh>
    <rPh sb="159" eb="161">
      <t>ザンダカ</t>
    </rPh>
    <rPh sb="161" eb="162">
      <t>タイ</t>
    </rPh>
    <rPh sb="162" eb="164">
      <t>キュウスイ</t>
    </rPh>
    <rPh sb="164" eb="166">
      <t>シュウエキ</t>
    </rPh>
    <rPh sb="166" eb="168">
      <t>ヒリツ</t>
    </rPh>
    <rPh sb="170" eb="172">
      <t>キュウスイ</t>
    </rPh>
    <rPh sb="172" eb="174">
      <t>シュウエキ</t>
    </rPh>
    <rPh sb="175" eb="177">
      <t>ヘイセイ</t>
    </rPh>
    <rPh sb="179" eb="180">
      <t>ネン</t>
    </rPh>
    <rPh sb="180" eb="181">
      <t>ド</t>
    </rPh>
    <rPh sb="186" eb="188">
      <t>ゲンショウ</t>
    </rPh>
    <rPh sb="193" eb="194">
      <t>クワ</t>
    </rPh>
    <rPh sb="197" eb="199">
      <t>ゲンザイ</t>
    </rPh>
    <rPh sb="199" eb="201">
      <t>セイビ</t>
    </rPh>
    <rPh sb="208" eb="210">
      <t>カンレン</t>
    </rPh>
    <rPh sb="210" eb="212">
      <t>シセツ</t>
    </rPh>
    <rPh sb="213" eb="215">
      <t>ザイゲン</t>
    </rPh>
    <rPh sb="221" eb="223">
      <t>キギョウ</t>
    </rPh>
    <rPh sb="225" eb="227">
      <t>ヨテイ</t>
    </rPh>
    <rPh sb="238" eb="240">
      <t>コンゴ</t>
    </rPh>
    <rPh sb="241" eb="243">
      <t>トウガイ</t>
    </rPh>
    <rPh sb="243" eb="245">
      <t>ヒリツ</t>
    </rPh>
    <rPh sb="248" eb="249">
      <t>タカ</t>
    </rPh>
    <rPh sb="254" eb="256">
      <t>ミコ</t>
    </rPh>
    <rPh sb="263" eb="265">
      <t>リョウキン</t>
    </rPh>
    <rPh sb="265" eb="267">
      <t>カイシュウ</t>
    </rPh>
    <rPh sb="267" eb="268">
      <t>リツ</t>
    </rPh>
    <rPh sb="270" eb="272">
      <t>キュウスイ</t>
    </rPh>
    <rPh sb="272" eb="274">
      <t>シュウエキ</t>
    </rPh>
    <rPh sb="275" eb="277">
      <t>ゲンショウ</t>
    </rPh>
    <rPh sb="279" eb="281">
      <t>ケイジョウ</t>
    </rPh>
    <rPh sb="281" eb="283">
      <t>ヒヨウ</t>
    </rPh>
    <rPh sb="284" eb="286">
      <t>ゾウカ</t>
    </rPh>
    <rPh sb="299" eb="301">
      <t>シタマワ</t>
    </rPh>
    <rPh sb="305" eb="307">
      <t>キュウスイ</t>
    </rPh>
    <rPh sb="308" eb="309">
      <t>カカ</t>
    </rPh>
    <rPh sb="310" eb="312">
      <t>ヒヨウ</t>
    </rPh>
    <rPh sb="313" eb="315">
      <t>キュウスイ</t>
    </rPh>
    <rPh sb="315" eb="317">
      <t>シュウエキ</t>
    </rPh>
    <rPh sb="318" eb="319">
      <t>マカナ</t>
    </rPh>
    <rPh sb="328" eb="329">
      <t>シメ</t>
    </rPh>
    <rPh sb="337" eb="339">
      <t>キュウスイ</t>
    </rPh>
    <rPh sb="339" eb="341">
      <t>ゲンカ</t>
    </rPh>
    <rPh sb="343" eb="345">
      <t>ルイジ</t>
    </rPh>
    <rPh sb="345" eb="347">
      <t>ダンタイ</t>
    </rPh>
    <rPh sb="348" eb="350">
      <t>ヒカク</t>
    </rPh>
    <rPh sb="352" eb="353">
      <t>タカ</t>
    </rPh>
    <rPh sb="354" eb="356">
      <t>スイジュン</t>
    </rPh>
    <rPh sb="363" eb="364">
      <t>アラ</t>
    </rPh>
    <rPh sb="367" eb="369">
      <t>セイビ</t>
    </rPh>
    <rPh sb="374" eb="376">
      <t>シセツ</t>
    </rPh>
    <rPh sb="378" eb="379">
      <t>ナド</t>
    </rPh>
    <rPh sb="380" eb="382">
      <t>ショウキャク</t>
    </rPh>
    <rPh sb="389" eb="391">
      <t>コンゴ</t>
    </rPh>
    <rPh sb="396" eb="398">
      <t>トウガイ</t>
    </rPh>
    <rPh sb="398" eb="400">
      <t>ゲンカ</t>
    </rPh>
    <rPh sb="401" eb="402">
      <t>タカ</t>
    </rPh>
    <rPh sb="407" eb="409">
      <t>ミコ</t>
    </rPh>
    <rPh sb="416" eb="418">
      <t>シセツ</t>
    </rPh>
    <rPh sb="418" eb="421">
      <t>リヨウリツ</t>
    </rPh>
    <rPh sb="423" eb="425">
      <t>ルイジ</t>
    </rPh>
    <rPh sb="425" eb="427">
      <t>ダンタイ</t>
    </rPh>
    <rPh sb="428" eb="430">
      <t>ヒカク</t>
    </rPh>
    <rPh sb="432" eb="433">
      <t>タカ</t>
    </rPh>
    <rPh sb="434" eb="436">
      <t>スイジュン</t>
    </rPh>
    <rPh sb="443" eb="445">
      <t>ハイスイ</t>
    </rPh>
    <rPh sb="445" eb="447">
      <t>シセツ</t>
    </rPh>
    <rPh sb="448" eb="451">
      <t>コウリツテキ</t>
    </rPh>
    <rPh sb="452" eb="454">
      <t>リヨウ</t>
    </rPh>
    <rPh sb="462" eb="463">
      <t>シメ</t>
    </rPh>
    <rPh sb="473" eb="474">
      <t>リツ</t>
    </rPh>
    <rPh sb="477" eb="478">
      <t>カン</t>
    </rPh>
    <rPh sb="479" eb="481">
      <t>コウシン</t>
    </rPh>
    <rPh sb="483" eb="485">
      <t>ロウスイ</t>
    </rPh>
    <rPh sb="485" eb="487">
      <t>ボウシ</t>
    </rPh>
    <rPh sb="488" eb="490">
      <t>トリクミ</t>
    </rPh>
    <rPh sb="496" eb="498">
      <t>ダンタイ</t>
    </rPh>
    <rPh sb="499" eb="502">
      <t>ドウテイド</t>
    </rPh>
    <rPh sb="503" eb="505">
      <t>スイジュン</t>
    </rPh>
    <rPh sb="507" eb="509">
      <t>イジ</t>
    </rPh>
    <rPh sb="517" eb="518">
      <t>アラ</t>
    </rPh>
    <rPh sb="520" eb="522">
      <t>ロウスイ</t>
    </rPh>
    <rPh sb="522" eb="524">
      <t>カショ</t>
    </rPh>
    <rPh sb="529" eb="531">
      <t>テイカ</t>
    </rPh>
    <rPh sb="539" eb="540">
      <t>サラ</t>
    </rPh>
    <rPh sb="542" eb="544">
      <t>ロウスイ</t>
    </rPh>
    <rPh sb="544" eb="546">
      <t>ボウシ</t>
    </rPh>
    <rPh sb="546" eb="548">
      <t>タイサク</t>
    </rPh>
    <rPh sb="549" eb="550">
      <t>ツト</t>
    </rPh>
    <phoneticPr fontId="4"/>
  </si>
  <si>
    <t>　経営の健全性・効率性は概ね良好な状態を維持していますが、浄水場の完成により、今後は、企業債残高及び減価償却費の増加が見込まれます。
　加えて、給水人口の減少や節水器具の普及により、給水収入は減少傾向にあり、経営環境は厳しさを増すことが予想されます。
　施設老朽化の状況については、昭和40～50年代に布設した送配水管等が、今後、更新時期を迎えるため、財源の確保を図りながら、より計画的な事業実施が求められます。
　これらの課題に適切に対応するため、新型コロナウイルス感染症拡大の影響で延期していた水道料金の改定を令和３年４月から実施することとしており、効率的な事業運営に留意しながら、健全経営に努めます。</t>
    <rPh sb="1" eb="3">
      <t>ケイエイ</t>
    </rPh>
    <rPh sb="4" eb="7">
      <t>ケンゼンセイ</t>
    </rPh>
    <rPh sb="8" eb="11">
      <t>コウリツセイ</t>
    </rPh>
    <rPh sb="12" eb="13">
      <t>オオム</t>
    </rPh>
    <rPh sb="14" eb="16">
      <t>リョウコウ</t>
    </rPh>
    <rPh sb="17" eb="19">
      <t>ジョウタイ</t>
    </rPh>
    <rPh sb="20" eb="22">
      <t>イジ</t>
    </rPh>
    <rPh sb="33" eb="35">
      <t>カンセイ</t>
    </rPh>
    <rPh sb="39" eb="41">
      <t>コンゴ</t>
    </rPh>
    <rPh sb="43" eb="45">
      <t>キギョウ</t>
    </rPh>
    <rPh sb="45" eb="46">
      <t>サイ</t>
    </rPh>
    <rPh sb="46" eb="48">
      <t>ザンダカ</t>
    </rPh>
    <rPh sb="48" eb="49">
      <t>オヨ</t>
    </rPh>
    <rPh sb="50" eb="52">
      <t>ゲンカ</t>
    </rPh>
    <rPh sb="52" eb="54">
      <t>ショウキャク</t>
    </rPh>
    <rPh sb="54" eb="55">
      <t>ヒ</t>
    </rPh>
    <rPh sb="56" eb="58">
      <t>ゾウカ</t>
    </rPh>
    <rPh sb="59" eb="61">
      <t>ミコ</t>
    </rPh>
    <rPh sb="68" eb="69">
      <t>クワ</t>
    </rPh>
    <rPh sb="72" eb="74">
      <t>キュウスイ</t>
    </rPh>
    <rPh sb="74" eb="76">
      <t>ジンコウ</t>
    </rPh>
    <rPh sb="77" eb="79">
      <t>ゲンショウ</t>
    </rPh>
    <rPh sb="80" eb="82">
      <t>セッスイ</t>
    </rPh>
    <rPh sb="82" eb="84">
      <t>キグ</t>
    </rPh>
    <rPh sb="85" eb="87">
      <t>フキュウ</t>
    </rPh>
    <rPh sb="91" eb="93">
      <t>キュウスイ</t>
    </rPh>
    <rPh sb="93" eb="95">
      <t>シュウニュウ</t>
    </rPh>
    <rPh sb="96" eb="98">
      <t>ゲンショウ</t>
    </rPh>
    <rPh sb="98" eb="100">
      <t>ケイコウ</t>
    </rPh>
    <rPh sb="104" eb="106">
      <t>ケイエイ</t>
    </rPh>
    <rPh sb="106" eb="108">
      <t>カンキョウ</t>
    </rPh>
    <rPh sb="109" eb="110">
      <t>キビ</t>
    </rPh>
    <rPh sb="113" eb="114">
      <t>マ</t>
    </rPh>
    <rPh sb="118" eb="120">
      <t>ヨソウ</t>
    </rPh>
    <rPh sb="127" eb="129">
      <t>シセツ</t>
    </rPh>
    <rPh sb="129" eb="132">
      <t>ロウキュウカ</t>
    </rPh>
    <rPh sb="133" eb="135">
      <t>ジョウキョウ</t>
    </rPh>
    <rPh sb="141" eb="143">
      <t>ショウワ</t>
    </rPh>
    <rPh sb="148" eb="150">
      <t>ネンダイ</t>
    </rPh>
    <rPh sb="151" eb="153">
      <t>フセツ</t>
    </rPh>
    <rPh sb="155" eb="156">
      <t>ソウ</t>
    </rPh>
    <rPh sb="156" eb="158">
      <t>ハイスイ</t>
    </rPh>
    <rPh sb="158" eb="159">
      <t>カン</t>
    </rPh>
    <rPh sb="159" eb="160">
      <t>ナド</t>
    </rPh>
    <rPh sb="162" eb="164">
      <t>コンゴ</t>
    </rPh>
    <rPh sb="165" eb="167">
      <t>コウシン</t>
    </rPh>
    <rPh sb="167" eb="169">
      <t>ジキ</t>
    </rPh>
    <rPh sb="170" eb="171">
      <t>ムカ</t>
    </rPh>
    <rPh sb="176" eb="178">
      <t>ザイゲン</t>
    </rPh>
    <rPh sb="179" eb="181">
      <t>カクホ</t>
    </rPh>
    <rPh sb="182" eb="183">
      <t>ハカ</t>
    </rPh>
    <rPh sb="190" eb="193">
      <t>ケイカクテキ</t>
    </rPh>
    <rPh sb="194" eb="196">
      <t>ジギョウ</t>
    </rPh>
    <rPh sb="196" eb="198">
      <t>ジッシ</t>
    </rPh>
    <rPh sb="199" eb="200">
      <t>モト</t>
    </rPh>
    <rPh sb="212" eb="214">
      <t>カダイ</t>
    </rPh>
    <rPh sb="215" eb="217">
      <t>テキセツ</t>
    </rPh>
    <rPh sb="218" eb="220">
      <t>タイオウ</t>
    </rPh>
    <rPh sb="225" eb="227">
      <t>シンガタ</t>
    </rPh>
    <rPh sb="237" eb="239">
      <t>カクダイ</t>
    </rPh>
    <rPh sb="243" eb="245">
      <t>エンキ</t>
    </rPh>
    <rPh sb="249" eb="251">
      <t>スイドウ</t>
    </rPh>
    <rPh sb="251" eb="253">
      <t>リョウキン</t>
    </rPh>
    <rPh sb="254" eb="256">
      <t>カイテイ</t>
    </rPh>
    <rPh sb="257" eb="259">
      <t>レイワ</t>
    </rPh>
    <rPh sb="260" eb="261">
      <t>ネン</t>
    </rPh>
    <rPh sb="262" eb="263">
      <t>ガツ</t>
    </rPh>
    <rPh sb="265" eb="267">
      <t>ジッシ</t>
    </rPh>
    <rPh sb="277" eb="280">
      <t>コウリツテキ</t>
    </rPh>
    <rPh sb="281" eb="283">
      <t>ジギョウ</t>
    </rPh>
    <rPh sb="283" eb="285">
      <t>ウンエイ</t>
    </rPh>
    <rPh sb="286" eb="288">
      <t>リュウイ</t>
    </rPh>
    <rPh sb="293" eb="295">
      <t>ケンゼン</t>
    </rPh>
    <rPh sb="295" eb="297">
      <t>ケイエイ</t>
    </rPh>
    <rPh sb="298" eb="299">
      <t>ツト</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</si>
</sst>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Ｐゴシック"/>
      <family val="3"/>
      <charset val="128"/>
    </font>
    <font>
      <sz val="10.5"/>
      <color rgb="FF0000FF"/>
      <name val="ＭＳ Ｐゴシック"/>
      <family val="3"/>
      <charset val="128"/>
    </font>
    <font>
      <sz val="10.5"/>
      <name val="ＭＳ Ｐ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1.98</c:v>
                </c:pt>
                <c:pt idx="2" formatCode="#,##0.00;&quot;△&quot;#,##0.00">
                  <c:v>0</c:v>
                </c:pt>
                <c:pt idx="3">
                  <c:v>0.2</c:v>
                </c:pt>
                <c:pt idx="4">
                  <c:v>0.16</c:v>
                </c:pt>
              </c:numCache>
            </c:numRef>
          </c:val>
          <c:extLst>
            <c:ext xmlns:c16="http://schemas.microsoft.com/office/drawing/2014/chart" uri="{C3380CC4-5D6E-409C-BE32-E72D297353CC}">
              <c16:uniqueId val="{00000000-9ABE-4AE1-B0F5-3EF8D75042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9ABE-4AE1-B0F5-3EF8D75042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71.09</c:v>
                </c:pt>
                <c:pt idx="1">
                  <c:v>67.349999999999994</c:v>
                </c:pt>
                <c:pt idx="2">
                  <c:v>66.61</c:v>
                </c:pt>
                <c:pt idx="3">
                  <c:v>69.59</c:v>
                </c:pt>
                <c:pt idx="4">
                  <c:v>67.13</c:v>
                </c:pt>
              </c:numCache>
            </c:numRef>
          </c:val>
          <c:extLst>
            <c:ext xmlns:c16="http://schemas.microsoft.com/office/drawing/2014/chart" uri="{C3380CC4-5D6E-409C-BE32-E72D297353CC}">
              <c16:uniqueId val="{00000000-22E8-4346-9242-2651C36F89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2E8-4346-9242-2651C36F89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77.7</c:v>
                </c:pt>
                <c:pt idx="1">
                  <c:v>82.77</c:v>
                </c:pt>
                <c:pt idx="2">
                  <c:v>82.86</c:v>
                </c:pt>
                <c:pt idx="3">
                  <c:v>78.88</c:v>
                </c:pt>
                <c:pt idx="4">
                  <c:v>79.739999999999995</c:v>
                </c:pt>
              </c:numCache>
            </c:numRef>
          </c:val>
          <c:extLst>
            <c:ext xmlns:c16="http://schemas.microsoft.com/office/drawing/2014/chart" uri="{C3380CC4-5D6E-409C-BE32-E72D297353CC}">
              <c16:uniqueId val="{00000000-03AF-49CD-B0F7-CBDD8F6211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3AF-49CD-B0F7-CBDD8F6211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128.21</c:v>
                </c:pt>
                <c:pt idx="1">
                  <c:v>124.5</c:v>
                </c:pt>
                <c:pt idx="2">
                  <c:v>112.73</c:v>
                </c:pt>
                <c:pt idx="3">
                  <c:v>119.01</c:v>
                </c:pt>
                <c:pt idx="4">
                  <c:v>105.5</c:v>
                </c:pt>
              </c:numCache>
            </c:numRef>
          </c:val>
          <c:extLst>
            <c:ext xmlns:c16="http://schemas.microsoft.com/office/drawing/2014/chart" uri="{C3380CC4-5D6E-409C-BE32-E72D297353CC}">
              <c16:uniqueId val="{00000000-8F72-4B13-A63F-D54AD9D40A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8F72-4B13-A63F-D54AD9D40A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43.31</c:v>
                </c:pt>
                <c:pt idx="1">
                  <c:v>43.08</c:v>
                </c:pt>
                <c:pt idx="2">
                  <c:v>42.59</c:v>
                </c:pt>
                <c:pt idx="3">
                  <c:v>42.82</c:v>
                </c:pt>
                <c:pt idx="4">
                  <c:v>36.67</c:v>
                </c:pt>
              </c:numCache>
            </c:numRef>
          </c:val>
          <c:extLst>
            <c:ext xmlns:c16="http://schemas.microsoft.com/office/drawing/2014/chart" uri="{C3380CC4-5D6E-409C-BE32-E72D297353CC}">
              <c16:uniqueId val="{00000000-5D80-4035-ABEA-4640368AA6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5D80-4035-ABEA-4640368AA6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4.6399999999999997</c:v>
                </c:pt>
                <c:pt idx="2">
                  <c:v>9.42</c:v>
                </c:pt>
                <c:pt idx="3">
                  <c:v>11.94</c:v>
                </c:pt>
                <c:pt idx="4">
                  <c:v>13.88</c:v>
                </c:pt>
              </c:numCache>
            </c:numRef>
          </c:val>
          <c:extLst>
            <c:ext xmlns:c16="http://schemas.microsoft.com/office/drawing/2014/chart" uri="{C3380CC4-5D6E-409C-BE32-E72D297353CC}">
              <c16:uniqueId val="{00000000-D675-498E-9B40-1B4E9F2CC8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675-498E-9B40-1B4E9F2CC8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D2-4908-88E3-DE810F54BE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BDD2-4908-88E3-DE810F54BE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312.14999999999998</c:v>
                </c:pt>
                <c:pt idx="1">
                  <c:v>259.60000000000002</c:v>
                </c:pt>
                <c:pt idx="2">
                  <c:v>350.63</c:v>
                </c:pt>
                <c:pt idx="3">
                  <c:v>193.04</c:v>
                </c:pt>
                <c:pt idx="4">
                  <c:v>165.09</c:v>
                </c:pt>
              </c:numCache>
            </c:numRef>
          </c:val>
          <c:extLst>
            <c:ext xmlns:c16="http://schemas.microsoft.com/office/drawing/2014/chart" uri="{C3380CC4-5D6E-409C-BE32-E72D297353CC}">
              <c16:uniqueId val="{00000000-EF44-4F9F-A514-41D995470C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F44-4F9F-A514-41D995470C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589.67999999999995</c:v>
                </c:pt>
                <c:pt idx="1">
                  <c:v>596.08000000000004</c:v>
                </c:pt>
                <c:pt idx="2">
                  <c:v>608.22</c:v>
                </c:pt>
                <c:pt idx="3">
                  <c:v>703.69</c:v>
                </c:pt>
                <c:pt idx="4">
                  <c:v>871.74</c:v>
                </c:pt>
              </c:numCache>
            </c:numRef>
          </c:val>
          <c:extLst>
            <c:ext xmlns:c16="http://schemas.microsoft.com/office/drawing/2014/chart" uri="{C3380CC4-5D6E-409C-BE32-E72D297353CC}">
              <c16:uniqueId val="{00000000-F1F1-427D-9818-C1C3A02DF6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1F1-427D-9818-C1C3A02DF6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117.58</c:v>
                </c:pt>
                <c:pt idx="1">
                  <c:v>118.52</c:v>
                </c:pt>
                <c:pt idx="2">
                  <c:v>107.72</c:v>
                </c:pt>
                <c:pt idx="3">
                  <c:v>114.92</c:v>
                </c:pt>
                <c:pt idx="4">
                  <c:v>99.71</c:v>
                </c:pt>
              </c:numCache>
            </c:numRef>
          </c:val>
          <c:extLst>
            <c:ext xmlns:c16="http://schemas.microsoft.com/office/drawing/2014/chart" uri="{C3380CC4-5D6E-409C-BE32-E72D297353CC}">
              <c16:uniqueId val="{00000000-2EBE-4D65-9E61-C3F96EFF1F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2EBE-4D65-9E61-C3F96EFF1F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173.62</c:v>
                </c:pt>
                <c:pt idx="1">
                  <c:v>172.44</c:v>
                </c:pt>
                <c:pt idx="2">
                  <c:v>188.9</c:v>
                </c:pt>
                <c:pt idx="3">
                  <c:v>177.05</c:v>
                </c:pt>
                <c:pt idx="4">
                  <c:v>205.52</c:v>
                </c:pt>
              </c:numCache>
            </c:numRef>
          </c:val>
          <c:extLst>
            <c:ext xmlns:c16="http://schemas.microsoft.com/office/drawing/2014/chart" uri="{C3380CC4-5D6E-409C-BE32-E72D297353CC}">
              <c16:uniqueId val="{00000000-4E23-47FF-A376-A468917674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E23-47FF-A376-A468917674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岩手県　大船渡市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35849</v>
      </c>
      <c r="AM8" s="74"/>
      <c r="AN8" s="74"/>
      <c r="AO8" s="74"/>
      <c r="AP8" s="74"/>
      <c r="AQ8" s="74"/>
      <c r="AR8" s="74"/>
      <c r="AS8" s="74"/>
      <c r="AT8" s="70">
        <f>データ!$S$6</f>
        <v>322.51</v>
      </c>
      <c r="AU8" s="71"/>
      <c r="AV8" s="71"/>
      <c r="AW8" s="71"/>
      <c r="AX8" s="71"/>
      <c r="AY8" s="71"/>
      <c r="AZ8" s="71"/>
      <c r="BA8" s="71"/>
      <c r="BB8" s="73">
        <f>データ!$T$6</f>
        <v>111.16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48.35</v>
      </c>
      <c r="J10" s="71"/>
      <c r="K10" s="71"/>
      <c r="L10" s="71"/>
      <c r="M10" s="71"/>
      <c r="N10" s="71"/>
      <c r="O10" s="72"/>
      <c r="P10" s="73">
        <f>データ!$P$6</f>
        <v>78</v>
      </c>
      <c r="Q10" s="73"/>
      <c r="R10" s="73"/>
      <c r="S10" s="73"/>
      <c r="T10" s="73"/>
      <c r="U10" s="73"/>
      <c r="V10" s="73"/>
      <c r="W10" s="74">
        <f>データ!$Q$6</f>
        <v>3490</v>
      </c>
      <c r="X10" s="74"/>
      <c r="Y10" s="74"/>
      <c r="Z10" s="74"/>
      <c r="AA10" s="74"/>
      <c r="AB10" s="74"/>
      <c r="AC10" s="74"/>
      <c r="AD10" s="2"/>
      <c r="AE10" s="2"/>
      <c r="AF10" s="2"/>
      <c r="AG10" s="2"/>
      <c r="AH10" s="4"/>
      <c r="AI10" s="4"/>
      <c r="AJ10" s="4"/>
      <c r="AK10" s="4"/>
      <c r="AL10" s="74">
        <f>データ!$U$6</f>
        <v>27666</v>
      </c>
      <c r="AM10" s="74"/>
      <c r="AN10" s="74"/>
      <c r="AO10" s="74"/>
      <c r="AP10" s="74"/>
      <c r="AQ10" s="74"/>
      <c r="AR10" s="74"/>
      <c r="AS10" s="74"/>
      <c r="AT10" s="70">
        <f>データ!$V$6</f>
        <v>20.5</v>
      </c>
      <c r="AU10" s="71"/>
      <c r="AV10" s="71"/>
      <c r="AW10" s="71"/>
      <c r="AX10" s="71"/>
      <c r="AY10" s="71"/>
      <c r="AZ10" s="71"/>
      <c r="BA10" s="71"/>
      <c r="BB10" s="73">
        <f>データ!$W$6</f>
        <v>1349.56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25.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109</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6eBO3IzCfkKhjxzIyba3EbcP8nOqtE6PEQmJoSUQnv8gzEFBCVIXkaXLqkLiza7VBWb793fv0JRPzv3sdvYdA==" saltValue="aaJP0ykEzly0aklr1vKU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32034</v>
      </c>
      <c r="D6" s="34">
        <f t="shared" si="3"/>
        <v>46</v>
      </c>
      <c r="E6" s="34">
        <f t="shared" si="3"/>
        <v>1</v>
      </c>
      <c r="F6" s="34">
        <f t="shared" si="3"/>
        <v>0</v>
      </c>
      <c r="G6" s="34">
        <f t="shared" si="3"/>
        <v>1</v>
      </c>
      <c r="H6" s="34" t="str">
        <f t="shared" si="3"/>
        <v>岩手県　大船渡市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48.35</v>
      </c>
      <c r="P6" s="35">
        <f t="shared" si="3"/>
        <v>78</v>
      </c>
      <c r="Q6" s="35">
        <f t="shared" si="3"/>
        <v>3490</v>
      </c>
      <c r="R6" s="35">
        <f t="shared" si="3"/>
        <v>35849</v>
      </c>
      <c r="S6" s="35">
        <f t="shared" si="3"/>
        <v>322.51</v>
      </c>
      <c r="T6" s="35">
        <f t="shared" si="3"/>
        <v>111.16</v>
      </c>
      <c r="U6" s="35">
        <f t="shared" si="3"/>
        <v>27666</v>
      </c>
      <c r="V6" s="35">
        <f t="shared" si="3"/>
        <v>20.5</v>
      </c>
      <c r="W6" s="35">
        <f t="shared" si="3"/>
        <v>1349.56</v>
      </c>
      <c r="X6" s="36">
        <f>IF(X7="",NA(),X7)</f>
        <v>128.21</v>
      </c>
      <c r="Y6" s="36">
        <f t="shared" ref="Y6:AG6" si="4">IF(Y7="",NA(),Y7)</f>
        <v>124.5</v>
      </c>
      <c r="Z6" s="36">
        <f t="shared" si="4"/>
        <v>112.73</v>
      </c>
      <c r="AA6" s="36">
        <f t="shared" si="4"/>
        <v>119.01</v>
      </c>
      <c r="AB6" s="36">
        <f t="shared" si="4"/>
        <v>105.5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312.14999999999998</v>
      </c>
      <c r="AU6" s="36">
        <f t="shared" ref="AU6:BC6" si="6">IF(AU7="",NA(),AU7)</f>
        <v>259.60000000000002</v>
      </c>
      <c r="AV6" s="36">
        <f t="shared" si="6"/>
        <v>350.63</v>
      </c>
      <c r="AW6" s="36">
        <f t="shared" si="6"/>
        <v>193.04</v>
      </c>
      <c r="AX6" s="36">
        <f t="shared" si="6"/>
        <v>165.09</v>
      </c>
      <c r="AY6" s="36">
        <f t="shared" si="6"/>
        <v>391.54</v>
      </c>
      <c r="AZ6" s="36">
        <f t="shared" si="6"/>
        <v>384.34</v>
      </c>
      <c r="BA6" s="36">
        <f t="shared" si="6"/>
        <v>359.47</v>
      </c>
      <c r="BB6" s="36">
        <f t="shared" si="6"/>
        <v>369.69</v>
      </c>
      <c r="BC6" s="36">
        <f t="shared" si="6"/>
        <v>379.08</v>
      </c>
      <c r="BD6" s="35" t="str">
        <f>IF(BD7="","",IF(BD7="-","【-】","【"&amp;SUBSTITUTE(TEXT(BD7,"#,##0.00"),"-","△")&amp;"】"))</f>
        <v>【264.97】</v>
      </c>
      <c r="BE6" s="36">
        <f>IF(BE7="",NA(),BE7)</f>
        <v>589.67999999999995</v>
      </c>
      <c r="BF6" s="36">
        <f t="shared" ref="BF6:BN6" si="7">IF(BF7="",NA(),BF7)</f>
        <v>596.08000000000004</v>
      </c>
      <c r="BG6" s="36">
        <f t="shared" si="7"/>
        <v>608.22</v>
      </c>
      <c r="BH6" s="36">
        <f t="shared" si="7"/>
        <v>703.69</v>
      </c>
      <c r="BI6" s="36">
        <f t="shared" si="7"/>
        <v>871.74</v>
      </c>
      <c r="BJ6" s="36">
        <f t="shared" si="7"/>
        <v>386.97</v>
      </c>
      <c r="BK6" s="36">
        <f t="shared" si="7"/>
        <v>380.58</v>
      </c>
      <c r="BL6" s="36">
        <f t="shared" si="7"/>
        <v>401.79</v>
      </c>
      <c r="BM6" s="36">
        <f t="shared" si="7"/>
        <v>402.99</v>
      </c>
      <c r="BN6" s="36">
        <f t="shared" si="7"/>
        <v>398.98</v>
      </c>
      <c r="BO6" s="35" t="str">
        <f>IF(BO7="","",IF(BO7="-","【-】","【"&amp;SUBSTITUTE(TEXT(BO7,"#,##0.00"),"-","△")&amp;"】"))</f>
        <v>【266.61】</v>
      </c>
      <c r="BP6" s="36">
        <f>IF(BP7="",NA(),BP7)</f>
        <v>117.58</v>
      </c>
      <c r="BQ6" s="36">
        <f t="shared" ref="BQ6:BY6" si="8">IF(BQ7="",NA(),BQ7)</f>
        <v>118.52</v>
      </c>
      <c r="BR6" s="36">
        <f t="shared" si="8"/>
        <v>107.72</v>
      </c>
      <c r="BS6" s="36">
        <f t="shared" si="8"/>
        <v>114.92</v>
      </c>
      <c r="BT6" s="36">
        <f t="shared" si="8"/>
        <v>99.71</v>
      </c>
      <c r="BU6" s="36">
        <f t="shared" si="8"/>
        <v>101.72</v>
      </c>
      <c r="BV6" s="36">
        <f t="shared" si="8"/>
        <v>102.38</v>
      </c>
      <c r="BW6" s="36">
        <f t="shared" si="8"/>
        <v>100.12</v>
      </c>
      <c r="BX6" s="36">
        <f t="shared" si="8"/>
        <v>98.66</v>
      </c>
      <c r="BY6" s="36">
        <f t="shared" si="8"/>
        <v>98.64</v>
      </c>
      <c r="BZ6" s="35" t="str">
        <f>IF(BZ7="","",IF(BZ7="-","【-】","【"&amp;SUBSTITUTE(TEXT(BZ7,"#,##0.00"),"-","△")&amp;"】"))</f>
        <v>【103.24】</v>
      </c>
      <c r="CA6" s="36">
        <f>IF(CA7="",NA(),CA7)</f>
        <v>173.62</v>
      </c>
      <c r="CB6" s="36">
        <f t="shared" ref="CB6:CJ6" si="9">IF(CB7="",NA(),CB7)</f>
        <v>172.44</v>
      </c>
      <c r="CC6" s="36">
        <f t="shared" si="9"/>
        <v>188.9</v>
      </c>
      <c r="CD6" s="36">
        <f t="shared" si="9"/>
        <v>177.05</v>
      </c>
      <c r="CE6" s="36">
        <f t="shared" si="9"/>
        <v>205.52</v>
      </c>
      <c r="CF6" s="36">
        <f t="shared" si="9"/>
        <v>168.2</v>
      </c>
      <c r="CG6" s="36">
        <f t="shared" si="9"/>
        <v>168.67</v>
      </c>
      <c r="CH6" s="36">
        <f t="shared" si="9"/>
        <v>174.97</v>
      </c>
      <c r="CI6" s="36">
        <f t="shared" si="9"/>
        <v>178.59</v>
      </c>
      <c r="CJ6" s="36">
        <f t="shared" si="9"/>
        <v>178.92</v>
      </c>
      <c r="CK6" s="35" t="str">
        <f>IF(CK7="","",IF(CK7="-","【-】","【"&amp;SUBSTITUTE(TEXT(CK7,"#,##0.00"),"-","△")&amp;"】"))</f>
        <v>【168.38】</v>
      </c>
      <c r="CL6" s="36">
        <f>IF(CL7="",NA(),CL7)</f>
        <v>71.09</v>
      </c>
      <c r="CM6" s="36">
        <f t="shared" ref="CM6:CU6" si="10">IF(CM7="",NA(),CM7)</f>
        <v>67.349999999999994</v>
      </c>
      <c r="CN6" s="36">
        <f t="shared" si="10"/>
        <v>66.61</v>
      </c>
      <c r="CO6" s="36">
        <f t="shared" si="10"/>
        <v>69.59</v>
      </c>
      <c r="CP6" s="36">
        <f t="shared" si="10"/>
        <v>67.13</v>
      </c>
      <c r="CQ6" s="36">
        <f t="shared" si="10"/>
        <v>54.77</v>
      </c>
      <c r="CR6" s="36">
        <f t="shared" si="10"/>
        <v>54.92</v>
      </c>
      <c r="CS6" s="36">
        <f t="shared" si="10"/>
        <v>55.63</v>
      </c>
      <c r="CT6" s="36">
        <f t="shared" si="10"/>
        <v>55.03</v>
      </c>
      <c r="CU6" s="36">
        <f t="shared" si="10"/>
        <v>55.14</v>
      </c>
      <c r="CV6" s="35" t="str">
        <f>IF(CV7="","",IF(CV7="-","【-】","【"&amp;SUBSTITUTE(TEXT(CV7,"#,##0.00"),"-","△")&amp;"】"))</f>
        <v>【60.00】</v>
      </c>
      <c r="CW6" s="36">
        <f>IF(CW7="",NA(),CW7)</f>
        <v>77.7</v>
      </c>
      <c r="CX6" s="36">
        <f t="shared" ref="CX6:DF6" si="11">IF(CX7="",NA(),CX7)</f>
        <v>82.77</v>
      </c>
      <c r="CY6" s="36">
        <f t="shared" si="11"/>
        <v>82.86</v>
      </c>
      <c r="CZ6" s="36">
        <f t="shared" si="11"/>
        <v>78.88</v>
      </c>
      <c r="DA6" s="36">
        <f t="shared" si="11"/>
        <v>79.739999999999995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43.31</v>
      </c>
      <c r="DI6" s="36">
        <f t="shared" ref="DI6:DQ6" si="12">IF(DI7="",NA(),DI7)</f>
        <v>43.08</v>
      </c>
      <c r="DJ6" s="36">
        <f t="shared" si="12"/>
        <v>42.59</v>
      </c>
      <c r="DK6" s="36">
        <f t="shared" si="12"/>
        <v>42.82</v>
      </c>
      <c r="DL6" s="36">
        <f t="shared" si="12"/>
        <v>36.67</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4.6399999999999997</v>
      </c>
      <c r="DU6" s="36">
        <f t="shared" si="13"/>
        <v>9.42</v>
      </c>
      <c r="DV6" s="36">
        <f t="shared" si="13"/>
        <v>11.94</v>
      </c>
      <c r="DW6" s="36">
        <f t="shared" si="13"/>
        <v>13.88</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1.98</v>
      </c>
      <c r="EF6" s="35">
        <f t="shared" si="14"/>
        <v>0</v>
      </c>
      <c r="EG6" s="36">
        <f t="shared" si="14"/>
        <v>0.2</v>
      </c>
      <c r="EH6" s="36">
        <f t="shared" si="14"/>
        <v>0.16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32034</v>
      </c>
      <c r="D7" s="38">
        <v>46</v>
      </c>
      <c r="E7" s="38">
        <v>1</v>
      </c>
      <c r="F7" s="38">
        <v>0</v>
      </c>
      <c r="G7" s="38">
        <v>1</v>
      </c>
      <c r="H7" s="38" t="s">
        <v>92</v>
      </c>
      <c r="I7" s="38" t="s">
        <v>93</v>
      </c>
      <c r="J7" s="38" t="s">
        <v>94</v>
      </c>
      <c r="K7" s="38" t="s">
        <v>95</v>
      </c>
      <c r="L7" s="38" t="s">
        <v>96</v>
      </c>
      <c r="M7" s="38" t="s">
        <v>97</v>
      </c>
      <c r="N7" s="39" t="s">
        <v>98</v>
      </c>
      <c r="O7" s="39">
        <v>48.35</v>
      </c>
      <c r="P7" s="39">
        <v>78</v>
      </c>
      <c r="Q7" s="39">
        <v>3490</v>
      </c>
      <c r="R7" s="39">
        <v>35849</v>
      </c>
      <c r="S7" s="39">
        <v>322.51</v>
      </c>
      <c r="T7" s="39">
        <v>111.16</v>
      </c>
      <c r="U7" s="39">
        <v>27666</v>
      </c>
      <c r="V7" s="39">
        <v>20.5</v>
      </c>
      <c r="W7" s="39">
        <v>1349.56</v>
      </c>
      <c r="X7" s="39">
        <v>128.21</v>
      </c>
      <c r="Y7" s="39">
        <v>124.5</v>
      </c>
      <c r="Z7" s="39">
        <v>112.73</v>
      </c>
      <c r="AA7" s="39">
        <v>119.01</v>
      </c>
      <c r="AB7" s="39">
        <v>105.5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312.14999999999998</v>
      </c>
      <c r="AU7" s="39">
        <v>259.60000000000002</v>
      </c>
      <c r="AV7" s="39">
        <v>350.63</v>
      </c>
      <c r="AW7" s="39">
        <v>193.04</v>
      </c>
      <c r="AX7" s="39">
        <v>165.09</v>
      </c>
      <c r="AY7" s="39">
        <v>391.54</v>
      </c>
      <c r="AZ7" s="39">
        <v>384.34</v>
      </c>
      <c r="BA7" s="39">
        <v>359.47</v>
      </c>
      <c r="BB7" s="39">
        <v>369.69</v>
      </c>
      <c r="BC7" s="39">
        <v>379.08</v>
      </c>
      <c r="BD7" s="39">
        <v>264.97000000000003</v>
      </c>
      <c r="BE7" s="39">
        <v>589.67999999999995</v>
      </c>
      <c r="BF7" s="39">
        <v>596.08000000000004</v>
      </c>
      <c r="BG7" s="39">
        <v>608.22</v>
      </c>
      <c r="BH7" s="39">
        <v>703.69</v>
      </c>
      <c r="BI7" s="39">
        <v>871.74</v>
      </c>
      <c r="BJ7" s="39">
        <v>386.97</v>
      </c>
      <c r="BK7" s="39">
        <v>380.58</v>
      </c>
      <c r="BL7" s="39">
        <v>401.79</v>
      </c>
      <c r="BM7" s="39">
        <v>402.99</v>
      </c>
      <c r="BN7" s="39">
        <v>398.98</v>
      </c>
      <c r="BO7" s="39">
        <v>266.61</v>
      </c>
      <c r="BP7" s="39">
        <v>117.58</v>
      </c>
      <c r="BQ7" s="39">
        <v>118.52</v>
      </c>
      <c r="BR7" s="39">
        <v>107.72</v>
      </c>
      <c r="BS7" s="39">
        <v>114.92</v>
      </c>
      <c r="BT7" s="39">
        <v>99.71</v>
      </c>
      <c r="BU7" s="39">
        <v>101.72</v>
      </c>
      <c r="BV7" s="39">
        <v>102.38</v>
      </c>
      <c r="BW7" s="39">
        <v>100.12</v>
      </c>
      <c r="BX7" s="39">
        <v>98.66</v>
      </c>
      <c r="BY7" s="39">
        <v>98.64</v>
      </c>
      <c r="BZ7" s="39">
        <v>103.24</v>
      </c>
      <c r="CA7" s="39">
        <v>173.62</v>
      </c>
      <c r="CB7" s="39">
        <v>172.44</v>
      </c>
      <c r="CC7" s="39">
        <v>188.9</v>
      </c>
      <c r="CD7" s="39">
        <v>177.05</v>
      </c>
      <c r="CE7" s="39">
        <v>205.52</v>
      </c>
      <c r="CF7" s="39">
        <v>168.2</v>
      </c>
      <c r="CG7" s="39">
        <v>168.67</v>
      </c>
      <c r="CH7" s="39">
        <v>174.97</v>
      </c>
      <c r="CI7" s="39">
        <v>178.59</v>
      </c>
      <c r="CJ7" s="39">
        <v>178.92</v>
      </c>
      <c r="CK7" s="39">
        <v>168.38</v>
      </c>
      <c r="CL7" s="39">
        <v>71.09</v>
      </c>
      <c r="CM7" s="39">
        <v>67.349999999999994</v>
      </c>
      <c r="CN7" s="39">
        <v>66.61</v>
      </c>
      <c r="CO7" s="39">
        <v>69.59</v>
      </c>
      <c r="CP7" s="39">
        <v>67.13</v>
      </c>
      <c r="CQ7" s="39">
        <v>54.77</v>
      </c>
      <c r="CR7" s="39">
        <v>54.92</v>
      </c>
      <c r="CS7" s="39">
        <v>55.63</v>
      </c>
      <c r="CT7" s="39">
        <v>55.03</v>
      </c>
      <c r="CU7" s="39">
        <v>55.14</v>
      </c>
      <c r="CV7" s="39">
        <v>60</v>
      </c>
      <c r="CW7" s="39">
        <v>77.7</v>
      </c>
      <c r="CX7" s="39">
        <v>82.77</v>
      </c>
      <c r="CY7" s="39">
        <v>82.86</v>
      </c>
      <c r="CZ7" s="39">
        <v>78.88</v>
      </c>
      <c r="DA7" s="39">
        <v>79.739999999999995</v>
      </c>
      <c r="DB7" s="39">
        <v>82.89</v>
      </c>
      <c r="DC7" s="39">
        <v>82.66</v>
      </c>
      <c r="DD7" s="39">
        <v>82.04</v>
      </c>
      <c r="DE7" s="39">
        <v>81.900000000000006</v>
      </c>
      <c r="DF7" s="39">
        <v>81.39</v>
      </c>
      <c r="DG7" s="39">
        <v>89.8</v>
      </c>
      <c r="DH7" s="39">
        <v>43.31</v>
      </c>
      <c r="DI7" s="39">
        <v>43.08</v>
      </c>
      <c r="DJ7" s="39">
        <v>42.59</v>
      </c>
      <c r="DK7" s="39">
        <v>42.82</v>
      </c>
      <c r="DL7" s="39">
        <v>36.67</v>
      </c>
      <c r="DM7" s="39">
        <v>47.46</v>
      </c>
      <c r="DN7" s="39">
        <v>48.49</v>
      </c>
      <c r="DO7" s="39">
        <v>48.05</v>
      </c>
      <c r="DP7" s="39">
        <v>48.87</v>
      </c>
      <c r="DQ7" s="39">
        <v>49.92</v>
      </c>
      <c r="DR7" s="39">
        <v>49.59</v>
      </c>
      <c r="DS7" s="39">
        <v>0</v>
      </c>
      <c r="DT7" s="39">
        <v>4.6399999999999997</v>
      </c>
      <c r="DU7" s="39">
        <v>9.42</v>
      </c>
      <c r="DV7" s="39">
        <v>11.94</v>
      </c>
      <c r="DW7" s="39">
        <v>13.88</v>
      </c>
      <c r="DX7" s="39">
        <v>9.7100000000000009</v>
      </c>
      <c r="DY7" s="39">
        <v>12.79</v>
      </c>
      <c r="DZ7" s="39">
        <v>13.39</v>
      </c>
      <c r="EA7" s="39">
        <v>14.85</v>
      </c>
      <c r="EB7" s="39">
        <v>16.88</v>
      </c>
      <c r="EC7" s="39">
        <v>19.440000000000001</v>
      </c>
      <c r="ED7" s="39">
        <v>0</v>
      </c>
      <c r="EE7" s="39">
        <v>1.98</v>
      </c>
      <c r="EF7" s="39">
        <v>0</v>
      </c>
      <c r="EG7" s="39">
        <v>0.2</v>
      </c>
      <c r="EH7" s="39">
        <v>0.16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2021-01-28T08:41:50Z</cp:lastPrinted>
  <dcterms:created xsi:type="dcterms:W3CDTF">2020-12-04T02:02:50Z</dcterms:created>
  <dcterms:modified xsi:type="dcterms:W3CDTF">2021-01-28T08:41:52Z</dcterms:modified>
  <cp:category/>
</cp:coreProperties>
</file>