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1.52\市町村課nas\05　地方債\11 地方公営企業\26 経営比較分析表\R2\06_市町村等回答\02_宮古市\回答\"/>
    </mc:Choice>
  </mc:AlternateContent>
  <workbookProtection workbookAlgorithmName="SHA-512" workbookHashValue="gKnQklsf0Kwj+W+jIMKvPb7t9XK18q+7GPeu5SJWmQQtzvU/T8c6Qgwy8bRM5N6rDuQ1qPBF/nW3TyiOvPz8uQ==" workbookSaltValue="CCybxFCDb8EHdsompiOLhg==" workbookSpinCount="100000" lockStructure="1"/>
  <bookViews>
    <workbookView xWindow="0" yWindow="0" windowWidth="28800" windowHeight="1231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I86" i="4"/>
  <c r="H86" i="4"/>
  <c r="E86" i="4"/>
  <c r="BB10" i="4"/>
  <c r="AT10" i="4"/>
  <c r="AL10" i="4"/>
  <c r="W10" i="4"/>
  <c r="I10" i="4"/>
  <c r="BB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<sst xmlns="http://schemas.openxmlformats.org/spreadsheetml/2006/main" count="247" uniqueCount="119">
  <si>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</si>
  <si>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</si>
  <si>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</si>
  <si>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</si>
  <si>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</si>
  <si>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</si>
  <si>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</si>
  <si>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</si>
  <si>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</si>
  <si>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</si>
  <si>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</si>
  <si>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</si>
  <si>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</si>
  <si>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</si>
  <si>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</si>
  <si>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</si>
  <si>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</si>
  <si>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</si>
  <si>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</si>
  <si>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</si>
  <si>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</si>
  <si>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</si>
  <si>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</si>
  <si>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</si>
  <si>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</si>
  <si>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</si>
  <si>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</si>
  <si>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</si>
  <si>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</si>
  <si>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</si>
  <si>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</si>
  <si>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</si>
  <si>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</si>
  <si>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</si>
  <si>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</si>
  <si>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</si>
  <si>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</si>
  <si>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</si>
  <si>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</si>
  <si>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</si>
  <si>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</si>
  <si>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</si>
  <si>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</si>
  <si>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</si>
  <si>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</si>
  <si>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</si>
  <si>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</si>
  <si>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</si>
  <si>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</si>
  <si>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</si>
  <si>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</si>
  <si>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</si>
  <si>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</si>
  <si>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</si>
  <si>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</si>
  <si>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</si>
  <si>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</si>
  <si>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</si>
  <si>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</si>
  <si>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</si>
  <si>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</si>
  <si>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</si>
  <si>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</si>
  <si>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</si>
  <si>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</si>
  <si>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</si>
  <si>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</si>
  <si>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</si>
  <si>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</si>
  <si>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</si>
  <si>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</si>
  <si>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</si>
  <si>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</si>
  <si>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</si>
  <si>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</si>
  <si>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</si>
  <si>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</si>
  <si>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</si>
  <si>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</si>
  <si>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</si>
  <si>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</si>
  <si>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</si>
  <si>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</si>
  <si>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</si>
  <si>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</si>
  <si>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</si>
  <si>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</si>
  <si>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</si>
  <si>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</si>
  <si>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</si>
  <si>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</si>
  <si>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</si>
  <si>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</si>
  <si>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</si>
  <si>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</si>
  <si>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</si>
  <si>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</si>
  <si>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宮古市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</si>
  <si>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</si>
  <si>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</si>
  <si>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</si>
  <si>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</si>
  <si>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</si>
  <si>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</si>
  <si>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</si>
  <si>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</si>
  <si>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</si>
  <si>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</si>
  <si>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</si>
  <si>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</si>
  <si>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</si>
  <si>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</si>
  <si>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</si>
  <si>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</si>
  <si>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</si>
  <si>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</si>
  <si>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費用に対する収益の割合を表す指標です。H29は100%を下回りましたが、R01は前年に引き続き100%を超えました。更なる費用の削減等経営改善に向けた取組みが必要です。
④企業債残高対事業規模比率
　使用料収入に対する企業債残高の割合を表す指標です。類似団体平均値をやや上回りますが、それに近い値になっています。
⑤経費回収率
　経費をどの程度使用料収入で賄えているかを表した指標です。100%未満となっていますが、類似団体より高い割合で経費を回収している状況が続いています。
⑥汚水処理原価
　汚水１㎥当たりの処理費用を表す指標です。値は増加する傾向にありますが、類似団体より低く抑えられています。
⑦施設利用率
　施設の処理能力に対する処理水量を表す指標で、施設の利用状況等を表す指標です。R01は類似団体に比べてやや低い割合となっています。
⑧水洗化率
　水洗便所を設置している人口の割合を表した指標です。各年度とも100％で類似団体より高い割合となっています。</t>
    <rPh sb="50" eb="52">
      <t>ゼンネン</t>
    </rPh>
    <rPh sb="53" eb="54">
      <t>ヒ</t>
    </rPh>
    <rPh sb="55" eb="56">
      <t>ツヅ</t>
    </rPh>
    <rPh sb="139" eb="142">
      <t>ヘイキンチ</t>
    </rPh>
    <rPh sb="145" eb="147">
      <t>ウワマワ</t>
    </rPh>
    <rPh sb="155" eb="156">
      <t>チカ</t>
    </rPh>
    <rPh sb="157" eb="158">
      <t>アタイ</t>
    </rPh>
    <rPh sb="238" eb="240">
      <t>ジョウキョウ</t>
    </rPh>
    <rPh sb="241" eb="242">
      <t>ツヅ</t>
    </rPh>
    <rPh sb="371" eb="372">
      <t>ヒク</t>
    </rPh>
    <phoneticPr fontId="4"/>
  </si>
  <si>
    <t>③管渠改善率
　該当数値はありませんが、設置後10年程度経過した浄化槽は、経年劣化により機器等の修繕が発生しています。浄化槽はH19に市営に移行しており、年々修繕費が増加しています。</t>
    <phoneticPr fontId="4"/>
  </si>
  <si>
    <t>　使用料収入だけでは維持管理費等を賄えないため、一般会計からの繰入金を充てています。経費回収率、水洗化率が類似団体平均値より高い割合となっていることや、汚水処理原価が類似団体より低いことなどから、類似団体との比較では良好な経営状況にありますが、維持管理経費が増加傾向にあることから、その削減に努め経営の安定を図ることが必要です。</t>
    <rPh sb="57" eb="60">
      <t>ヘイキンチ</t>
    </rPh>
    <rPh sb="111" eb="113">
      <t>ケイエイ</t>
    </rPh>
    <rPh sb="122" eb="126">
      <t>イジカンリ</t>
    </rPh>
    <rPh sb="126" eb="128">
      <t>ケイヒ</t>
    </rPh>
    <rPh sb="129" eb="131">
      <t>ゾウカ</t>
    </rPh>
    <rPh sb="131" eb="133">
      <t>ケイコウ</t>
    </rPh>
    <rPh sb="143" eb="145">
      <t>サクゲン</t>
    </rPh>
    <rPh sb="146" eb="147">
      <t>ツト</t>
    </rPh>
    <rPh sb="148" eb="150">
      <t>ケイエイ</t>
    </rPh>
    <rPh sb="151" eb="153">
      <t>アンテイ</t>
    </rPh>
    <rPh sb="154" eb="155">
      <t>ハカ</t>
    </rPh>
    <rPh sb="159" eb="16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</si>
</sst>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9-44A5-8A1D-B69E4DB9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99-44A5-8A1D-B69E4DB9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51.81</c:v>
                </c:pt>
                <c:pt idx="1">
                  <c:v>52.71</c:v>
                </c:pt>
                <c:pt idx="2">
                  <c:v>55.34</c:v>
                </c:pt>
                <c:pt idx="3">
                  <c:v>55.36</c:v>
                </c:pt>
                <c:pt idx="4">
                  <c:v>54.77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5-4ACE-9004-3EBD6D9C4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61.55</c:v>
                </c:pt>
                <c:pt idx="2">
                  <c:v>57.22</c:v>
                </c:pt>
                <c:pt idx="3">
                  <c:v>54.93</c:v>
                </c:pt>
                <c:pt idx="4">
                  <c:v>55.96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05-4ACE-9004-3EBD6D9C4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D-4964-90C4-DE9D72F3C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68.150000000000006</c:v>
                </c:pt>
                <c:pt idx="1">
                  <c:v>67.489999999999995</c:v>
                </c:pt>
                <c:pt idx="2">
                  <c:v>67.290000000000006</c:v>
                </c:pt>
                <c:pt idx="3">
                  <c:v>65.569999999999993</c:v>
                </c:pt>
                <c:pt idx="4">
                  <c:v>60.12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DD-4964-90C4-DE9D72F3C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92.75</c:v>
                </c:pt>
                <c:pt idx="1">
                  <c:v>101.12</c:v>
                </c:pt>
                <c:pt idx="2">
                  <c:v>98.67</c:v>
                </c:pt>
                <c:pt idx="3">
                  <c:v>100.79</c:v>
                </c:pt>
                <c:pt idx="4">
                  <c:v>100.13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9-4D0F-A9E3-FD2E3B2DB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9-4D0F-A9E3-FD2E3B2DB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6-45D8-A478-3DEA78BD8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6-45D8-A478-3DEA78BD8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1-4510-8BF0-EE9BF6E0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1-4510-8BF0-EE9BF6E0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2-45C9-AEAD-6E51CC2FE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C2-45C9-AEAD-6E51CC2FE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7-4506-9304-96D7CC265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7-4506-9304-96D7CC265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857.59</c:v>
                </c:pt>
                <c:pt idx="1">
                  <c:v>434.22</c:v>
                </c:pt>
                <c:pt idx="2">
                  <c:v>419.24</c:v>
                </c:pt>
                <c:pt idx="3">
                  <c:v>423.7</c:v>
                </c:pt>
                <c:pt idx="4">
                  <c:v>427.52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D-4A30-AADF-FF8B39F20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392.19</c:v>
                </c:pt>
                <c:pt idx="1">
                  <c:v>413.5</c:v>
                </c:pt>
                <c:pt idx="2">
                  <c:v>407.42</c:v>
                </c:pt>
                <c:pt idx="3">
                  <c:v>386.46</c:v>
                </c:pt>
                <c:pt idx="4">
                  <c:v>421.25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D-4A30-AADF-FF8B39F20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68.489999999999995</c:v>
                </c:pt>
                <c:pt idx="1">
                  <c:v>80.06</c:v>
                </c:pt>
                <c:pt idx="2">
                  <c:v>83.64</c:v>
                </c:pt>
                <c:pt idx="3">
                  <c:v>75.39</c:v>
                </c:pt>
                <c:pt idx="4">
                  <c:v>67.41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9-45F8-B9DA-7DBAD147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57.03</c:v>
                </c:pt>
                <c:pt idx="1">
                  <c:v>55.84</c:v>
                </c:pt>
                <c:pt idx="2">
                  <c:v>57.08</c:v>
                </c:pt>
                <c:pt idx="3">
                  <c:v>55.85</c:v>
                </c:pt>
                <c:pt idx="4">
                  <c:v>53.23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79-45F8-B9DA-7DBAD147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246.31</c:v>
                </c:pt>
                <c:pt idx="1">
                  <c:v>211.17</c:v>
                </c:pt>
                <c:pt idx="2">
                  <c:v>201.17</c:v>
                </c:pt>
                <c:pt idx="3">
                  <c:v>223.74</c:v>
                </c:pt>
                <c:pt idx="4">
                  <c:v>253.64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0-4F8D-9E59-D43632A9D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283.73</c:v>
                </c:pt>
                <c:pt idx="1">
                  <c:v>287.57</c:v>
                </c:pt>
                <c:pt idx="2">
                  <c:v>286.86</c:v>
                </c:pt>
                <c:pt idx="3">
                  <c:v>287.91000000000003</c:v>
                </c:pt>
                <c:pt idx="4">
                  <c:v>283.3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0-4F8D-9E59-D43632A9D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岩手県　宮古市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51744</v>
      </c>
      <c r="AM8" s="51"/>
      <c r="AN8" s="51"/>
      <c r="AO8" s="51"/>
      <c r="AP8" s="51"/>
      <c r="AQ8" s="51"/>
      <c r="AR8" s="51"/>
      <c r="AS8" s="51"/>
      <c r="AT8" s="46">
        <f>データ!T6</f>
        <v>1259.1500000000001</v>
      </c>
      <c r="AU8" s="46"/>
      <c r="AV8" s="46"/>
      <c r="AW8" s="46"/>
      <c r="AX8" s="46"/>
      <c r="AY8" s="46"/>
      <c r="AZ8" s="46"/>
      <c r="BA8" s="46"/>
      <c r="BB8" s="46">
        <f>データ!U6</f>
        <v>41.09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9.85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3080</v>
      </c>
      <c r="AE10" s="51"/>
      <c r="AF10" s="51"/>
      <c r="AG10" s="51"/>
      <c r="AH10" s="51"/>
      <c r="AI10" s="51"/>
      <c r="AJ10" s="51"/>
      <c r="AK10" s="2"/>
      <c r="AL10" s="51">
        <f>データ!V6</f>
        <v>5039</v>
      </c>
      <c r="AM10" s="51"/>
      <c r="AN10" s="51"/>
      <c r="AO10" s="51"/>
      <c r="AP10" s="51"/>
      <c r="AQ10" s="51"/>
      <c r="AR10" s="51"/>
      <c r="AS10" s="51"/>
      <c r="AT10" s="46">
        <f>データ!W6</f>
        <v>1246</v>
      </c>
      <c r="AU10" s="46"/>
      <c r="AV10" s="46"/>
      <c r="AW10" s="46"/>
      <c r="AX10" s="46"/>
      <c r="AY10" s="46"/>
      <c r="AZ10" s="46"/>
      <c r="BA10" s="46"/>
      <c r="BB10" s="46">
        <f>データ!X6</f>
        <v>4.04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【307.23】</v>
      </c>
      <c r="I86" s="26" t="str">
        <f>データ!CA6</f>
        <v>【59.98】</v>
      </c>
      <c r="J86" s="26" t="str">
        <f>データ!CL6</f>
        <v>【272.98】</v>
      </c>
      <c r="K86" s="26" t="str">
        <f>データ!CW6</f>
        <v>【58.71】</v>
      </c>
      <c r="L86" s="26" t="str">
        <f>データ!DH6</f>
        <v>【79.51】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Llwx7k5S2gm9s35RiugDnnaCK/ah4LktS9DaNe4lhYzfwxIIXhIrGzwMCMccskfCkHoEpDsM+md0uBs+rSj/AA==" saltValue="mK3RNm++Gd1mDREjDub8k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32026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岩手県　宮古市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9.85</v>
      </c>
      <c r="Q6" s="34">
        <f t="shared" si="3"/>
        <v>100</v>
      </c>
      <c r="R6" s="34">
        <f t="shared" si="3"/>
        <v>3080</v>
      </c>
      <c r="S6" s="34">
        <f t="shared" si="3"/>
        <v>51744</v>
      </c>
      <c r="T6" s="34">
        <f t="shared" si="3"/>
        <v>1259.1500000000001</v>
      </c>
      <c r="U6" s="34">
        <f t="shared" si="3"/>
        <v>41.09</v>
      </c>
      <c r="V6" s="34">
        <f t="shared" si="3"/>
        <v>5039</v>
      </c>
      <c r="W6" s="34">
        <f t="shared" si="3"/>
        <v>1246</v>
      </c>
      <c r="X6" s="34">
        <f t="shared" si="3"/>
        <v>4.04</v>
      </c>
      <c r="Y6" s="35">
        <f>IF(Y7="",NA(),Y7)</f>
        <v>92.75</v>
      </c>
      <c r="Z6" s="35">
        <f t="shared" ref="Z6:AH6" si="4">IF(Z7="",NA(),Z7)</f>
        <v>101.12</v>
      </c>
      <c r="AA6" s="35">
        <f t="shared" si="4"/>
        <v>98.67</v>
      </c>
      <c r="AB6" s="35">
        <f t="shared" si="4"/>
        <v>100.79</v>
      </c>
      <c r="AC6" s="35">
        <f t="shared" si="4"/>
        <v>100.13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857.59</v>
      </c>
      <c r="BG6" s="35">
        <f t="shared" ref="BG6:BO6" si="7">IF(BG7="",NA(),BG7)</f>
        <v>434.22</v>
      </c>
      <c r="BH6" s="35">
        <f t="shared" si="7"/>
        <v>419.24</v>
      </c>
      <c r="BI6" s="35">
        <f t="shared" si="7"/>
        <v>423.7</v>
      </c>
      <c r="BJ6" s="35">
        <f t="shared" si="7"/>
        <v>427.52</v>
      </c>
      <c r="BK6" s="35">
        <f t="shared" si="7"/>
        <v>392.19</v>
      </c>
      <c r="BL6" s="35">
        <f t="shared" si="7"/>
        <v>413.5</v>
      </c>
      <c r="BM6" s="35">
        <f t="shared" si="7"/>
        <v>407.42</v>
      </c>
      <c r="BN6" s="35">
        <f t="shared" si="7"/>
        <v>386.46</v>
      </c>
      <c r="BO6" s="35">
        <f t="shared" si="7"/>
        <v>421.25</v>
      </c>
      <c r="BP6" s="34" t="str">
        <f>IF(BP7="","",IF(BP7="-","【-】","【"&amp;SUBSTITUTE(TEXT(BP7,"#,##0.00"),"-","△")&amp;"】"))</f>
        <v>【307.23】</v>
      </c>
      <c r="BQ6" s="35">
        <f>IF(BQ7="",NA(),BQ7)</f>
        <v>68.489999999999995</v>
      </c>
      <c r="BR6" s="35">
        <f t="shared" ref="BR6:BZ6" si="8">IF(BR7="",NA(),BR7)</f>
        <v>80.06</v>
      </c>
      <c r="BS6" s="35">
        <f t="shared" si="8"/>
        <v>83.64</v>
      </c>
      <c r="BT6" s="35">
        <f t="shared" si="8"/>
        <v>75.39</v>
      </c>
      <c r="BU6" s="35">
        <f t="shared" si="8"/>
        <v>67.41</v>
      </c>
      <c r="BV6" s="35">
        <f t="shared" si="8"/>
        <v>57.03</v>
      </c>
      <c r="BW6" s="35">
        <f t="shared" si="8"/>
        <v>55.84</v>
      </c>
      <c r="BX6" s="35">
        <f t="shared" si="8"/>
        <v>57.08</v>
      </c>
      <c r="BY6" s="35">
        <f t="shared" si="8"/>
        <v>55.85</v>
      </c>
      <c r="BZ6" s="35">
        <f t="shared" si="8"/>
        <v>53.23</v>
      </c>
      <c r="CA6" s="34" t="str">
        <f>IF(CA7="","",IF(CA7="-","【-】","【"&amp;SUBSTITUTE(TEXT(CA7,"#,##0.00"),"-","△")&amp;"】"))</f>
        <v>【59.98】</v>
      </c>
      <c r="CB6" s="35">
        <f>IF(CB7="",NA(),CB7)</f>
        <v>246.31</v>
      </c>
      <c r="CC6" s="35">
        <f t="shared" ref="CC6:CK6" si="9">IF(CC7="",NA(),CC7)</f>
        <v>211.17</v>
      </c>
      <c r="CD6" s="35">
        <f t="shared" si="9"/>
        <v>201.17</v>
      </c>
      <c r="CE6" s="35">
        <f t="shared" si="9"/>
        <v>223.74</v>
      </c>
      <c r="CF6" s="35">
        <f t="shared" si="9"/>
        <v>253.64</v>
      </c>
      <c r="CG6" s="35">
        <f t="shared" si="9"/>
        <v>283.73</v>
      </c>
      <c r="CH6" s="35">
        <f t="shared" si="9"/>
        <v>287.57</v>
      </c>
      <c r="CI6" s="35">
        <f t="shared" si="9"/>
        <v>286.86</v>
      </c>
      <c r="CJ6" s="35">
        <f t="shared" si="9"/>
        <v>287.91000000000003</v>
      </c>
      <c r="CK6" s="35">
        <f t="shared" si="9"/>
        <v>283.3</v>
      </c>
      <c r="CL6" s="34" t="str">
        <f>IF(CL7="","",IF(CL7="-","【-】","【"&amp;SUBSTITUTE(TEXT(CL7,"#,##0.00"),"-","△")&amp;"】"))</f>
        <v>【272.98】</v>
      </c>
      <c r="CM6" s="35">
        <f>IF(CM7="",NA(),CM7)</f>
        <v>51.81</v>
      </c>
      <c r="CN6" s="35">
        <f t="shared" ref="CN6:CV6" si="10">IF(CN7="",NA(),CN7)</f>
        <v>52.71</v>
      </c>
      <c r="CO6" s="35">
        <f t="shared" si="10"/>
        <v>55.34</v>
      </c>
      <c r="CP6" s="35">
        <f t="shared" si="10"/>
        <v>55.36</v>
      </c>
      <c r="CQ6" s="35">
        <f t="shared" si="10"/>
        <v>54.77</v>
      </c>
      <c r="CR6" s="35">
        <f t="shared" si="10"/>
        <v>58.25</v>
      </c>
      <c r="CS6" s="35">
        <f t="shared" si="10"/>
        <v>61.55</v>
      </c>
      <c r="CT6" s="35">
        <f t="shared" si="10"/>
        <v>57.22</v>
      </c>
      <c r="CU6" s="35">
        <f t="shared" si="10"/>
        <v>54.93</v>
      </c>
      <c r="CV6" s="35">
        <f t="shared" si="10"/>
        <v>55.96</v>
      </c>
      <c r="CW6" s="34" t="str">
        <f>IF(CW7="","",IF(CW7="-","【-】","【"&amp;SUBSTITUTE(TEXT(CW7,"#,##0.00"),"-","△")&amp;"】"))</f>
        <v>【58.71】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68.150000000000006</v>
      </c>
      <c r="DD6" s="35">
        <f t="shared" si="11"/>
        <v>67.489999999999995</v>
      </c>
      <c r="DE6" s="35">
        <f t="shared" si="11"/>
        <v>67.290000000000006</v>
      </c>
      <c r="DF6" s="35">
        <f t="shared" si="11"/>
        <v>65.569999999999993</v>
      </c>
      <c r="DG6" s="35">
        <f t="shared" si="11"/>
        <v>60.12</v>
      </c>
      <c r="DH6" s="34" t="str">
        <f>IF(DH7="","",IF(DH7="-","【-】","【"&amp;SUBSTITUTE(TEXT(DH7,"#,##0.00"),"-","△")&amp;"】"))</f>
        <v>【79.51】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2019</v>
      </c>
      <c r="C7" s="37">
        <v>32026</v>
      </c>
      <c r="D7" s="37">
        <v>47</v>
      </c>
      <c r="E7" s="37">
        <v>18</v>
      </c>
      <c r="F7" s="37">
        <v>0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9.85</v>
      </c>
      <c r="Q7" s="38">
        <v>100</v>
      </c>
      <c r="R7" s="38">
        <v>3080</v>
      </c>
      <c r="S7" s="38">
        <v>51744</v>
      </c>
      <c r="T7" s="38">
        <v>1259.1500000000001</v>
      </c>
      <c r="U7" s="38">
        <v>41.09</v>
      </c>
      <c r="V7" s="38">
        <v>5039</v>
      </c>
      <c r="W7" s="38">
        <v>1246</v>
      </c>
      <c r="X7" s="38">
        <v>4.04</v>
      </c>
      <c r="Y7" s="38">
        <v>92.75</v>
      </c>
      <c r="Z7" s="38">
        <v>101.12</v>
      </c>
      <c r="AA7" s="38">
        <v>98.67</v>
      </c>
      <c r="AB7" s="38">
        <v>100.79</v>
      </c>
      <c r="AC7" s="38">
        <v>100.13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857.59</v>
      </c>
      <c r="BG7" s="38">
        <v>434.22</v>
      </c>
      <c r="BH7" s="38">
        <v>419.24</v>
      </c>
      <c r="BI7" s="38">
        <v>423.7</v>
      </c>
      <c r="BJ7" s="38">
        <v>427.52</v>
      </c>
      <c r="BK7" s="38">
        <v>392.19</v>
      </c>
      <c r="BL7" s="38">
        <v>413.5</v>
      </c>
      <c r="BM7" s="38">
        <v>407.42</v>
      </c>
      <c r="BN7" s="38">
        <v>386.46</v>
      </c>
      <c r="BO7" s="38">
        <v>421.25</v>
      </c>
      <c r="BP7" s="38">
        <v>307.23</v>
      </c>
      <c r="BQ7" s="38">
        <v>68.489999999999995</v>
      </c>
      <c r="BR7" s="38">
        <v>80.06</v>
      </c>
      <c r="BS7" s="38">
        <v>83.64</v>
      </c>
      <c r="BT7" s="38">
        <v>75.39</v>
      </c>
      <c r="BU7" s="38">
        <v>67.41</v>
      </c>
      <c r="BV7" s="38">
        <v>57.03</v>
      </c>
      <c r="BW7" s="38">
        <v>55.84</v>
      </c>
      <c r="BX7" s="38">
        <v>57.08</v>
      </c>
      <c r="BY7" s="38">
        <v>55.85</v>
      </c>
      <c r="BZ7" s="38">
        <v>53.23</v>
      </c>
      <c r="CA7" s="38">
        <v>59.98</v>
      </c>
      <c r="CB7" s="38">
        <v>246.31</v>
      </c>
      <c r="CC7" s="38">
        <v>211.17</v>
      </c>
      <c r="CD7" s="38">
        <v>201.17</v>
      </c>
      <c r="CE7" s="38">
        <v>223.74</v>
      </c>
      <c r="CF7" s="38">
        <v>253.64</v>
      </c>
      <c r="CG7" s="38">
        <v>283.73</v>
      </c>
      <c r="CH7" s="38">
        <v>287.57</v>
      </c>
      <c r="CI7" s="38">
        <v>286.86</v>
      </c>
      <c r="CJ7" s="38">
        <v>287.91000000000003</v>
      </c>
      <c r="CK7" s="38">
        <v>283.3</v>
      </c>
      <c r="CL7" s="38">
        <v>272.98</v>
      </c>
      <c r="CM7" s="38">
        <v>51.81</v>
      </c>
      <c r="CN7" s="38">
        <v>52.71</v>
      </c>
      <c r="CO7" s="38">
        <v>55.34</v>
      </c>
      <c r="CP7" s="38">
        <v>55.36</v>
      </c>
      <c r="CQ7" s="38">
        <v>54.77</v>
      </c>
      <c r="CR7" s="38">
        <v>58.25</v>
      </c>
      <c r="CS7" s="38">
        <v>61.55</v>
      </c>
      <c r="CT7" s="38">
        <v>57.22</v>
      </c>
      <c r="CU7" s="38">
        <v>54.93</v>
      </c>
      <c r="CV7" s="38">
        <v>55.96</v>
      </c>
      <c r="CW7" s="38">
        <v>58.71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68.150000000000006</v>
      </c>
      <c r="DD7" s="38">
        <v>67.489999999999995</v>
      </c>
      <c r="DE7" s="38">
        <v>67.290000000000006</v>
      </c>
      <c r="DF7" s="38">
        <v>65.569999999999993</v>
      </c>
      <c r="DG7" s="38">
        <v>60.12</v>
      </c>
      <c r="DH7" s="38">
        <v>79.510000000000005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103</v>
      </c>
      <c r="EF7" s="38" t="s">
        <v>103</v>
      </c>
      <c r="EG7" s="38" t="s">
        <v>103</v>
      </c>
      <c r="EH7" s="38" t="s">
        <v>103</v>
      </c>
      <c r="EI7" s="38" t="s">
        <v>103</v>
      </c>
      <c r="EJ7" s="38" t="s">
        <v>103</v>
      </c>
      <c r="EK7" s="38" t="s">
        <v>103</v>
      </c>
      <c r="EL7" s="38" t="s">
        <v>103</v>
      </c>
      <c r="EM7" s="38" t="s">
        <v>103</v>
      </c>
      <c r="EN7" s="38" t="s">
        <v>103</v>
      </c>
      <c r="EO7" s="38" t="s">
        <v>103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113</v>
      </c>
      <c r="E13" t="s">
        <v>112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市町村課</cp:lastModifiedBy>
  <cp:lastPrinted>2021-02-22T07:04:24Z</cp:lastPrinted>
  <dcterms:created xsi:type="dcterms:W3CDTF">2020-12-04T03:15:08Z</dcterms:created>
  <dcterms:modified xsi:type="dcterms:W3CDTF">2021-02-22T07:04:32Z</dcterms:modified>
  <cp:category/>
</cp:coreProperties>
</file>