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2_宮古市\回答\"/>
    </mc:Choice>
  </mc:AlternateContent>
  <workbookProtection workbookAlgorithmName="SHA-512" workbookHashValue="y/Awcd/RKR/h/uLmNa42CZJpjYsLkYUmHBDEH9bF12hGpQe98xDmaTvFmFN7UtbfwLxg69fDa64yVZdLxnUpjQ==" workbookSaltValue="T1hb4OSm98/l+VZMXhMyR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<sst xmlns="http://schemas.openxmlformats.org/spreadsheetml/2006/main" count="236" uniqueCount="120">
  <si>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</si>
  <si>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</si>
  <si>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</si>
  <si>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</si>
  <si>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</si>
  <si>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</si>
  <si>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</si>
  <si>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</si>
  <si>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</si>
  <si>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</si>
  <si>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</si>
  <si>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</si>
  <si>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</si>
  <si>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</si>
  <si>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</si>
  <si>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</si>
  <si>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</si>
  <si>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</si>
  <si>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</si>
  <si>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</si>
  <si>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</si>
  <si>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</si>
  <si>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</si>
  <si>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</si>
  <si>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</si>
  <si>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</si>
  <si>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</si>
  <si>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</si>
  <si>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</si>
  <si>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</si>
  <si>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</si>
  <si>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</si>
  <si>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</si>
  <si>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</si>
  <si>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</si>
  <si>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</si>
  <si>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</si>
  <si>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</si>
  <si>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</si>
  <si>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</si>
  <si>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</si>
  <si>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</si>
  <si>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</si>
  <si>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</si>
  <si>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</si>
  <si>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</si>
  <si>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</si>
  <si>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</si>
  <si>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</si>
  <si>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</si>
  <si>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</si>
  <si>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</si>
  <si>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</si>
  <si>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</si>
  <si>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</si>
  <si>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</si>
  <si>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</si>
  <si>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</si>
  <si>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</si>
  <si>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</si>
  <si>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</si>
  <si>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</si>
  <si>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</si>
  <si>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</si>
  <si>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</si>
  <si>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</si>
  <si>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</si>
  <si>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</si>
  <si>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</si>
  <si>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</si>
  <si>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</si>
  <si>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</si>
  <si>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</si>
  <si>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</si>
  <si>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</si>
  <si>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</si>
  <si>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</si>
  <si>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</si>
  <si>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</si>
  <si>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</si>
  <si>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</si>
  <si>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</si>
  <si>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</si>
  <si>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</si>
  <si>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</si>
  <si>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</si>
  <si>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</si>
  <si>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</si>
  <si>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</si>
  <si>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</si>
  <si>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</si>
  <si>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</si>
  <si>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</si>
  <si>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</si>
  <si>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</si>
  <si>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</si>
  <si>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</si>
  <si>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</si>
  <si>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</si>
  <si>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</si>
  <si>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</si>
  <si>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</si>
  <si>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</si>
  <si>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</si>
  <si>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</si>
  <si>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</si>
  <si>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</si>
  <si>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</si>
  <si>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</si>
  <si>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</si>
  <si>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</si>
  <si>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</si>
  <si>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</si>
  <si>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</si>
  <si>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</si>
  <si>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</si>
  <si>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</si>
  <si>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下水道管を更新した割合を表す指標です。H12から事業に着手しており、更新が必要な老朽化した下水道管はまだありません。</t>
    <phoneticPr fontId="4"/>
  </si>
  <si>
    <t>①収益的収支比率
　費用に対する収益の割合を表す指標です。収益不足を示す100%未満となっていますので、引き続き水洗化の普及を図りながら使用料収入の増加に努める必要があります。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使用料収入に対する企業債残高の割合を表す指標です。施設整備は完了していますので、企業債残高は減少してきていますが、H28以降は、類似団体より高い割合となる傾向が続いています。
⑤経費回収率
　経費をどの程度使用料収入で賄えているかを表した指標です。100%未満となっていますが、類似団体より高い割合で経費を回収しています。
⑥汚水処理原価
　汚水１㎥当たりの処理費用を表す指標です。H28以降、値が高くなる傾向ですが、類似団体より低く抑えられています。
⑦施設利用率
　施設の処理能力に対する処理水量を表す指標で、施設の利用状況等を表す指標です。類似団体より高い割合で施設を利用しています。
⑧水洗化率
　水洗便所を設置している人口の割合を表した指標です。割合は年々上昇していますが、H30からは類似団体より低い割合となっており、引き続き水洗化の普及に努める必要があります。</t>
    <rPh sb="181" eb="183">
      <t>ケイコウ</t>
    </rPh>
    <rPh sb="184" eb="185">
      <t>ツヅ</t>
    </rPh>
    <rPh sb="298" eb="300">
      <t>イコウ</t>
    </rPh>
    <rPh sb="301" eb="302">
      <t>アタイ</t>
    </rPh>
    <rPh sb="303" eb="304">
      <t>タカ</t>
    </rPh>
    <rPh sb="307" eb="309">
      <t>ケイコウ</t>
    </rPh>
    <phoneticPr fontId="4"/>
  </si>
  <si>
    <t>　使用料収入だけでは維持管理費等を賄えないため、一般会計からの繰入金を充てていますが、経費回収率、汚水処理原価、施設利用率の各指標とも類似団体平均値を上回る状況を継続しています。企業債残高対事業規模比率が類似団体よりやや高くなっていますが、施設整備は完了していますので、企業債残高は徐々に減少し、この値も減少が見込まれます。なお、水洗化率は類似団体平均値より低い割合となっていることから、今後も引き続き水洗化の普及を図りながら、使用料収入の増加に努める必要があります。</t>
    <rPh sb="71" eb="74">
      <t>ヘイキンチ</t>
    </rPh>
    <rPh sb="75" eb="77">
      <t>ウワマワ</t>
    </rPh>
    <rPh sb="81" eb="83">
      <t>ケイゾク</t>
    </rPh>
    <rPh sb="150" eb="151">
      <t>アタイ</t>
    </rPh>
    <rPh sb="152" eb="154">
      <t>ゲンショウ</t>
    </rPh>
    <rPh sb="155" eb="157">
      <t>ミコ</t>
    </rPh>
    <rPh sb="174" eb="177">
      <t>ヘイキンチ</t>
    </rPh>
    <rPh sb="181" eb="183">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</si>
</sst>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68-4A51-BE77-DB4B1AEDD3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0.01</c:v>
                </c:pt>
                <c:pt idx="4">
                  <c:v>0.02</c:v>
                </c:pt>
              </c:numCache>
            </c:numRef>
          </c:val>
          <c:smooth val="0"/>
          <c:extLst>
            <c:ext xmlns:c16="http://schemas.microsoft.com/office/drawing/2014/chart" uri="{C3380CC4-5D6E-409C-BE32-E72D297353CC}">
              <c16:uniqueId val="{00000001-2368-4A51-BE77-DB4B1AEDD3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63.45</c:v>
                </c:pt>
                <c:pt idx="1">
                  <c:v>63.45</c:v>
                </c:pt>
                <c:pt idx="2">
                  <c:v>64.290000000000006</c:v>
                </c:pt>
                <c:pt idx="3">
                  <c:v>65.13</c:v>
                </c:pt>
                <c:pt idx="4">
                  <c:v>65.55</c:v>
                </c:pt>
              </c:numCache>
            </c:numRef>
          </c:val>
          <c:extLst>
            <c:ext xmlns:c16="http://schemas.microsoft.com/office/drawing/2014/chart" uri="{C3380CC4-5D6E-409C-BE32-E72D297353CC}">
              <c16:uniqueId val="{00000000-1CCB-467B-AF02-3ECC68A120F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50.68</c:v>
                </c:pt>
                <c:pt idx="4">
                  <c:v>50.14</c:v>
                </c:pt>
              </c:numCache>
            </c:numRef>
          </c:val>
          <c:smooth val="0"/>
          <c:extLst>
            <c:ext xmlns:c16="http://schemas.microsoft.com/office/drawing/2014/chart" uri="{C3380CC4-5D6E-409C-BE32-E72D297353CC}">
              <c16:uniqueId val="{00000001-1CCB-467B-AF02-3ECC68A120F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71.150000000000006</c:v>
                </c:pt>
                <c:pt idx="1">
                  <c:v>74.25</c:v>
                </c:pt>
                <c:pt idx="2">
                  <c:v>76.39</c:v>
                </c:pt>
                <c:pt idx="3">
                  <c:v>77.47</c:v>
                </c:pt>
                <c:pt idx="4">
                  <c:v>80</c:v>
                </c:pt>
              </c:numCache>
            </c:numRef>
          </c:val>
          <c:extLst>
            <c:ext xmlns:c16="http://schemas.microsoft.com/office/drawing/2014/chart" uri="{C3380CC4-5D6E-409C-BE32-E72D297353CC}">
              <c16:uniqueId val="{00000000-DB95-4A83-A289-4CD6E681791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84.86</c:v>
                </c:pt>
                <c:pt idx="4">
                  <c:v>84.98</c:v>
                </c:pt>
              </c:numCache>
            </c:numRef>
          </c:val>
          <c:smooth val="0"/>
          <c:extLst>
            <c:ext xmlns:c16="http://schemas.microsoft.com/office/drawing/2014/chart" uri="{C3380CC4-5D6E-409C-BE32-E72D297353CC}">
              <c16:uniqueId val="{00000001-DB95-4A83-A289-4CD6E681791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90.99</c:v>
                </c:pt>
                <c:pt idx="1">
                  <c:v>97.8</c:v>
                </c:pt>
                <c:pt idx="2">
                  <c:v>95.39</c:v>
                </c:pt>
                <c:pt idx="3">
                  <c:v>98.46</c:v>
                </c:pt>
                <c:pt idx="4">
                  <c:v>98.77</c:v>
                </c:pt>
              </c:numCache>
            </c:numRef>
          </c:val>
          <c:extLst>
            <c:ext xmlns:c16="http://schemas.microsoft.com/office/drawing/2014/chart" uri="{C3380CC4-5D6E-409C-BE32-E72D297353CC}">
              <c16:uniqueId val="{00000000-B0B8-41C2-8979-6FB33EA4C8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8-41C2-8979-6FB33EA4C8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B5-4F5F-B72A-6DE280C93C1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B5-4F5F-B72A-6DE280C93C1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D-4F2B-A041-2B916BF5F4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D-4F2B-A041-2B916BF5F4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FA-4E67-8842-8BE054523D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A-4E67-8842-8BE054523D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B3-4921-B3B4-6009E93DF5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B3-4921-B3B4-6009E93DF5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757.08</c:v>
                </c:pt>
                <c:pt idx="1">
                  <c:v>1313.54</c:v>
                </c:pt>
                <c:pt idx="2">
                  <c:v>1042.55</c:v>
                </c:pt>
                <c:pt idx="3">
                  <c:v>963.19</c:v>
                </c:pt>
                <c:pt idx="4">
                  <c:v>888.38</c:v>
                </c:pt>
              </c:numCache>
            </c:numRef>
          </c:val>
          <c:extLst>
            <c:ext xmlns:c16="http://schemas.microsoft.com/office/drawing/2014/chart" uri="{C3380CC4-5D6E-409C-BE32-E72D297353CC}">
              <c16:uniqueId val="{00000000-95AF-4A5C-BED9-5D0091B222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789.46</c:v>
                </c:pt>
                <c:pt idx="4">
                  <c:v>826.83</c:v>
                </c:pt>
              </c:numCache>
            </c:numRef>
          </c:val>
          <c:smooth val="0"/>
          <c:extLst>
            <c:ext xmlns:c16="http://schemas.microsoft.com/office/drawing/2014/chart" uri="{C3380CC4-5D6E-409C-BE32-E72D297353CC}">
              <c16:uniqueId val="{00000001-95AF-4A5C-BED9-5D0091B222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79.94</c:v>
                </c:pt>
                <c:pt idx="1">
                  <c:v>100</c:v>
                </c:pt>
                <c:pt idx="2">
                  <c:v>86.36</c:v>
                </c:pt>
                <c:pt idx="3">
                  <c:v>83.46</c:v>
                </c:pt>
                <c:pt idx="4">
                  <c:v>71.59</c:v>
                </c:pt>
              </c:numCache>
            </c:numRef>
          </c:val>
          <c:extLst>
            <c:ext xmlns:c16="http://schemas.microsoft.com/office/drawing/2014/chart" uri="{C3380CC4-5D6E-409C-BE32-E72D297353CC}">
              <c16:uniqueId val="{00000000-C2A5-4BB8-A3AE-6432B7358A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57.77</c:v>
                </c:pt>
                <c:pt idx="4">
                  <c:v>57.31</c:v>
                </c:pt>
              </c:numCache>
            </c:numRef>
          </c:val>
          <c:smooth val="0"/>
          <c:extLst>
            <c:ext xmlns:c16="http://schemas.microsoft.com/office/drawing/2014/chart" uri="{C3380CC4-5D6E-409C-BE32-E72D297353CC}">
              <c16:uniqueId val="{00000001-C2A5-4BB8-A3AE-6432B7358A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218.36</c:v>
                </c:pt>
                <c:pt idx="1">
                  <c:v>175.24</c:v>
                </c:pt>
                <c:pt idx="2">
                  <c:v>200.84</c:v>
                </c:pt>
                <c:pt idx="3">
                  <c:v>209.29</c:v>
                </c:pt>
                <c:pt idx="4">
                  <c:v>245.41</c:v>
                </c:pt>
              </c:numCache>
            </c:numRef>
          </c:val>
          <c:extLst>
            <c:ext xmlns:c16="http://schemas.microsoft.com/office/drawing/2014/chart" uri="{C3380CC4-5D6E-409C-BE32-E72D297353CC}">
              <c16:uniqueId val="{00000000-B59A-4B5C-B2DB-76497DA353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274.35000000000002</c:v>
                </c:pt>
                <c:pt idx="4">
                  <c:v>273.52</c:v>
                </c:pt>
              </c:numCache>
            </c:numRef>
          </c:val>
          <c:smooth val="0"/>
          <c:extLst>
            <c:ext xmlns:c16="http://schemas.microsoft.com/office/drawing/2014/chart" uri="{C3380CC4-5D6E-409C-BE32-E72D297353CC}">
              <c16:uniqueId val="{00000001-B59A-4B5C-B2DB-76497DA353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宮古市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51744</v>
      </c>
      <c r="AM8" s="69"/>
      <c r="AN8" s="69"/>
      <c r="AO8" s="69"/>
      <c r="AP8" s="69"/>
      <c r="AQ8" s="69"/>
      <c r="AR8" s="69"/>
      <c r="AS8" s="69"/>
      <c r="AT8" s="68">
        <f>データ!T6</f>
        <v>1259.1500000000001</v>
      </c>
      <c r="AU8" s="68"/>
      <c r="AV8" s="68"/>
      <c r="AW8" s="68"/>
      <c r="AX8" s="68"/>
      <c r="AY8" s="68"/>
      <c r="AZ8" s="68"/>
      <c r="BA8" s="68"/>
      <c r="BB8" s="68">
        <f>データ!U6</f>
        <v>41.09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1.1599999999999999</v>
      </c>
      <c r="Q10" s="68"/>
      <c r="R10" s="68"/>
      <c r="S10" s="68"/>
      <c r="T10" s="68"/>
      <c r="U10" s="68"/>
      <c r="V10" s="68"/>
      <c r="W10" s="68">
        <f>データ!Q6</f>
        <v>100.51</v>
      </c>
      <c r="X10" s="68"/>
      <c r="Y10" s="68"/>
      <c r="Z10" s="68"/>
      <c r="AA10" s="68"/>
      <c r="AB10" s="68"/>
      <c r="AC10" s="68"/>
      <c r="AD10" s="69">
        <f>データ!R6</f>
        <v>3080</v>
      </c>
      <c r="AE10" s="69"/>
      <c r="AF10" s="69"/>
      <c r="AG10" s="69"/>
      <c r="AH10" s="69"/>
      <c r="AI10" s="69"/>
      <c r="AJ10" s="69"/>
      <c r="AK10" s="2"/>
      <c r="AL10" s="69">
        <f>データ!V6</f>
        <v>595</v>
      </c>
      <c r="AM10" s="69"/>
      <c r="AN10" s="69"/>
      <c r="AO10" s="69"/>
      <c r="AP10" s="69"/>
      <c r="AQ10" s="69"/>
      <c r="AR10" s="69"/>
      <c r="AS10" s="69"/>
      <c r="AT10" s="68">
        <f>データ!W6</f>
        <v>0.16</v>
      </c>
      <c r="AU10" s="68"/>
      <c r="AV10" s="68"/>
      <c r="AW10" s="68"/>
      <c r="AX10" s="68"/>
      <c r="AY10" s="68"/>
      <c r="AZ10" s="68"/>
      <c r="BA10" s="68"/>
      <c r="BB10" s="68">
        <f>データ!X6</f>
        <v>3718.75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JmmLFI2H40p/PNfGQeEAgB9+jpvj17+bjYCggTUaAg4kQ5yQrPpdSb/SA7li0kIGTTbVnca4sHjIXlszf8TCDQ==" saltValue="eZ3Kyyn0grmo/Qvo6GuG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32026</v>
      </c>
      <c r="D6" s="33">
        <f t="shared" si="3"/>
        <v>47</v>
      </c>
      <c r="E6" s="33">
        <f t="shared" si="3"/>
        <v>17</v>
      </c>
      <c r="F6" s="33">
        <f t="shared" si="3"/>
        <v>5</v>
      </c>
      <c r="G6" s="33">
        <f t="shared" si="3"/>
        <v>0</v>
      </c>
      <c r="H6" s="33" t="str">
        <f t="shared" si="3"/>
        <v>岩手県　宮古市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1.1599999999999999</v>
      </c>
      <c r="Q6" s="34">
        <f t="shared" si="3"/>
        <v>100.51</v>
      </c>
      <c r="R6" s="34">
        <f t="shared" si="3"/>
        <v>3080</v>
      </c>
      <c r="S6" s="34">
        <f t="shared" si="3"/>
        <v>51744</v>
      </c>
      <c r="T6" s="34">
        <f t="shared" si="3"/>
        <v>1259.1500000000001</v>
      </c>
      <c r="U6" s="34">
        <f t="shared" si="3"/>
        <v>41.09</v>
      </c>
      <c r="V6" s="34">
        <f t="shared" si="3"/>
        <v>595</v>
      </c>
      <c r="W6" s="34">
        <f t="shared" si="3"/>
        <v>0.16</v>
      </c>
      <c r="X6" s="34">
        <f t="shared" si="3"/>
        <v>3718.75</v>
      </c>
      <c r="Y6" s="35">
        <f>IF(Y7="",NA(),Y7)</f>
        <v>90.99</v>
      </c>
      <c r="Z6" s="35">
        <f t="shared" ref="Z6:AH6" si="4">IF(Z7="",NA(),Z7)</f>
        <v>97.8</v>
      </c>
      <c r="AA6" s="35">
        <f t="shared" si="4"/>
        <v>95.39</v>
      </c>
      <c r="AB6" s="35">
        <f t="shared" si="4"/>
        <v>98.46</v>
      </c>
      <c r="AC6" s="35">
        <f t="shared" si="4"/>
        <v>98.77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757.08</v>
      </c>
      <c r="BG6" s="35">
        <f t="shared" ref="BG6:BO6" si="7">IF(BG7="",NA(),BG7)</f>
        <v>1313.54</v>
      </c>
      <c r="BH6" s="35">
        <f t="shared" si="7"/>
        <v>1042.55</v>
      </c>
      <c r="BI6" s="35">
        <f t="shared" si="7"/>
        <v>963.19</v>
      </c>
      <c r="BJ6" s="35">
        <f t="shared" si="7"/>
        <v>888.38</v>
      </c>
      <c r="BK6" s="35">
        <f t="shared" si="7"/>
        <v>979.89</v>
      </c>
      <c r="BL6" s="35">
        <f t="shared" si="7"/>
        <v>1051.43</v>
      </c>
      <c r="BM6" s="35">
        <f t="shared" si="7"/>
        <v>982.29</v>
      </c>
      <c r="BN6" s="35">
        <f t="shared" si="7"/>
        <v>789.46</v>
      </c>
      <c r="BO6" s="35">
        <f t="shared" si="7"/>
        <v>826.83</v>
      </c>
      <c r="BP6" s="34" t="str">
        <f>IF(BP7="","",IF(BP7="-","【-】","【"&amp;SUBSTITUTE(TEXT(BP7,"#,##0.00"),"-","△")&amp;"】"))</f>
        <v>【765.47】</v>
      </c>
      <c r="BQ6" s="35">
        <f>IF(BQ7="",NA(),BQ7)</f>
        <v>79.94</v>
      </c>
      <c r="BR6" s="35">
        <f t="shared" ref="BR6:BZ6" si="8">IF(BR7="",NA(),BR7)</f>
        <v>100</v>
      </c>
      <c r="BS6" s="35">
        <f t="shared" si="8"/>
        <v>86.36</v>
      </c>
      <c r="BT6" s="35">
        <f t="shared" si="8"/>
        <v>83.46</v>
      </c>
      <c r="BU6" s="35">
        <f t="shared" si="8"/>
        <v>71.59</v>
      </c>
      <c r="BV6" s="35">
        <f t="shared" si="8"/>
        <v>41.34</v>
      </c>
      <c r="BW6" s="35">
        <f t="shared" si="8"/>
        <v>40.06</v>
      </c>
      <c r="BX6" s="35">
        <f t="shared" si="8"/>
        <v>41.25</v>
      </c>
      <c r="BY6" s="35">
        <f t="shared" si="8"/>
        <v>57.77</v>
      </c>
      <c r="BZ6" s="35">
        <f t="shared" si="8"/>
        <v>57.31</v>
      </c>
      <c r="CA6" s="34" t="str">
        <f>IF(CA7="","",IF(CA7="-","【-】","【"&amp;SUBSTITUTE(TEXT(CA7,"#,##0.00"),"-","△")&amp;"】"))</f>
        <v>【59.59】</v>
      </c>
      <c r="CB6" s="35">
        <f>IF(CB7="",NA(),CB7)</f>
        <v>218.36</v>
      </c>
      <c r="CC6" s="35">
        <f t="shared" ref="CC6:CK6" si="9">IF(CC7="",NA(),CC7)</f>
        <v>175.24</v>
      </c>
      <c r="CD6" s="35">
        <f t="shared" si="9"/>
        <v>200.84</v>
      </c>
      <c r="CE6" s="35">
        <f t="shared" si="9"/>
        <v>209.29</v>
      </c>
      <c r="CF6" s="35">
        <f t="shared" si="9"/>
        <v>245.41</v>
      </c>
      <c r="CG6" s="35">
        <f t="shared" si="9"/>
        <v>357.49</v>
      </c>
      <c r="CH6" s="35">
        <f t="shared" si="9"/>
        <v>355.22</v>
      </c>
      <c r="CI6" s="35">
        <f t="shared" si="9"/>
        <v>334.48</v>
      </c>
      <c r="CJ6" s="35">
        <f t="shared" si="9"/>
        <v>274.35000000000002</v>
      </c>
      <c r="CK6" s="35">
        <f t="shared" si="9"/>
        <v>273.52</v>
      </c>
      <c r="CL6" s="34" t="str">
        <f>IF(CL7="","",IF(CL7="-","【-】","【"&amp;SUBSTITUTE(TEXT(CL7,"#,##0.00"),"-","△")&amp;"】"))</f>
        <v>【257.86】</v>
      </c>
      <c r="CM6" s="35">
        <f>IF(CM7="",NA(),CM7)</f>
        <v>63.45</v>
      </c>
      <c r="CN6" s="35">
        <f t="shared" ref="CN6:CV6" si="10">IF(CN7="",NA(),CN7)</f>
        <v>63.45</v>
      </c>
      <c r="CO6" s="35">
        <f t="shared" si="10"/>
        <v>64.290000000000006</v>
      </c>
      <c r="CP6" s="35">
        <f t="shared" si="10"/>
        <v>65.13</v>
      </c>
      <c r="CQ6" s="35">
        <f t="shared" si="10"/>
        <v>65.55</v>
      </c>
      <c r="CR6" s="35">
        <f t="shared" si="10"/>
        <v>44.69</v>
      </c>
      <c r="CS6" s="35">
        <f t="shared" si="10"/>
        <v>42.84</v>
      </c>
      <c r="CT6" s="35">
        <f t="shared" si="10"/>
        <v>40.93</v>
      </c>
      <c r="CU6" s="35">
        <f t="shared" si="10"/>
        <v>50.68</v>
      </c>
      <c r="CV6" s="35">
        <f t="shared" si="10"/>
        <v>50.14</v>
      </c>
      <c r="CW6" s="34" t="str">
        <f>IF(CW7="","",IF(CW7="-","【-】","【"&amp;SUBSTITUTE(TEXT(CW7,"#,##0.00"),"-","△")&amp;"】"))</f>
        <v>【51.30】</v>
      </c>
      <c r="CX6" s="35">
        <f>IF(CX7="",NA(),CX7)</f>
        <v>71.150000000000006</v>
      </c>
      <c r="CY6" s="35">
        <f t="shared" ref="CY6:DG6" si="11">IF(CY7="",NA(),CY7)</f>
        <v>74.25</v>
      </c>
      <c r="CZ6" s="35">
        <f t="shared" si="11"/>
        <v>76.39</v>
      </c>
      <c r="DA6" s="35">
        <f t="shared" si="11"/>
        <v>77.47</v>
      </c>
      <c r="DB6" s="35">
        <f t="shared" si="11"/>
        <v>80</v>
      </c>
      <c r="DC6" s="35">
        <f t="shared" si="11"/>
        <v>69.67</v>
      </c>
      <c r="DD6" s="35">
        <f t="shared" si="11"/>
        <v>66.3</v>
      </c>
      <c r="DE6" s="35">
        <f t="shared" si="11"/>
        <v>62.73</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0.01</v>
      </c>
      <c r="EN6" s="35">
        <f t="shared" si="14"/>
        <v>0.02</v>
      </c>
      <c r="EO6" s="34" t="str">
        <f>IF(EO7="","",IF(EO7="-","【-】","【"&amp;SUBSTITUTE(TEXT(EO7,"#,##0.00"),"-","△")&amp;"】"))</f>
        <v>【0.02】</v>
      </c>
    </row>
    <row r="7" spans="1:145" s="36" customFormat="1" x14ac:dyDescent="0.15">
      <c r="A7" s="28"/>
      <c r="B7" s="37">
        <v>2019</v>
      </c>
      <c r="C7" s="37">
        <v>32026</v>
      </c>
      <c r="D7" s="37">
        <v>47</v>
      </c>
      <c r="E7" s="37">
        <v>17</v>
      </c>
      <c r="F7" s="37">
        <v>5</v>
      </c>
      <c r="G7" s="37">
        <v>0</v>
      </c>
      <c r="H7" s="37" t="s">
        <v>98</v>
      </c>
      <c r="I7" s="37" t="s">
        <v>99</v>
      </c>
      <c r="J7" s="37" t="s">
        <v>100</v>
      </c>
      <c r="K7" s="37" t="s">
        <v>101</v>
      </c>
      <c r="L7" s="37" t="s">
        <v>102</v>
      </c>
      <c r="M7" s="37" t="s">
        <v>103</v>
      </c>
      <c r="N7" s="38" t="s">
        <v>104</v>
      </c>
      <c r="O7" s="38" t="s">
        <v>105</v>
      </c>
      <c r="P7" s="38">
        <v>1.1599999999999999</v>
      </c>
      <c r="Q7" s="38">
        <v>100.51</v>
      </c>
      <c r="R7" s="38">
        <v>3080</v>
      </c>
      <c r="S7" s="38">
        <v>51744</v>
      </c>
      <c r="T7" s="38">
        <v>1259.1500000000001</v>
      </c>
      <c r="U7" s="38">
        <v>41.09</v>
      </c>
      <c r="V7" s="38">
        <v>595</v>
      </c>
      <c r="W7" s="38">
        <v>0.16</v>
      </c>
      <c r="X7" s="38">
        <v>3718.75</v>
      </c>
      <c r="Y7" s="38">
        <v>90.99</v>
      </c>
      <c r="Z7" s="38">
        <v>97.8</v>
      </c>
      <c r="AA7" s="38">
        <v>95.39</v>
      </c>
      <c r="AB7" s="38">
        <v>98.46</v>
      </c>
      <c r="AC7" s="38">
        <v>98.77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757.08</v>
      </c>
      <c r="BG7" s="38">
        <v>1313.54</v>
      </c>
      <c r="BH7" s="38">
        <v>1042.55</v>
      </c>
      <c r="BI7" s="38">
        <v>963.19</v>
      </c>
      <c r="BJ7" s="38">
        <v>888.38</v>
      </c>
      <c r="BK7" s="38">
        <v>979.89</v>
      </c>
      <c r="BL7" s="38">
        <v>1051.43</v>
      </c>
      <c r="BM7" s="38">
        <v>982.29</v>
      </c>
      <c r="BN7" s="38">
        <v>789.46</v>
      </c>
      <c r="BO7" s="38">
        <v>826.83</v>
      </c>
      <c r="BP7" s="38">
        <v>765.47</v>
      </c>
      <c r="BQ7" s="38">
        <v>79.94</v>
      </c>
      <c r="BR7" s="38">
        <v>100</v>
      </c>
      <c r="BS7" s="38">
        <v>86.36</v>
      </c>
      <c r="BT7" s="38">
        <v>83.46</v>
      </c>
      <c r="BU7" s="38">
        <v>71.59</v>
      </c>
      <c r="BV7" s="38">
        <v>41.34</v>
      </c>
      <c r="BW7" s="38">
        <v>40.06</v>
      </c>
      <c r="BX7" s="38">
        <v>41.25</v>
      </c>
      <c r="BY7" s="38">
        <v>57.77</v>
      </c>
      <c r="BZ7" s="38">
        <v>57.31</v>
      </c>
      <c r="CA7" s="38">
        <v>59.59</v>
      </c>
      <c r="CB7" s="38">
        <v>218.36</v>
      </c>
      <c r="CC7" s="38">
        <v>175.24</v>
      </c>
      <c r="CD7" s="38">
        <v>200.84</v>
      </c>
      <c r="CE7" s="38">
        <v>209.29</v>
      </c>
      <c r="CF7" s="38">
        <v>245.41</v>
      </c>
      <c r="CG7" s="38">
        <v>357.49</v>
      </c>
      <c r="CH7" s="38">
        <v>355.22</v>
      </c>
      <c r="CI7" s="38">
        <v>334.48</v>
      </c>
      <c r="CJ7" s="38">
        <v>274.35000000000002</v>
      </c>
      <c r="CK7" s="38">
        <v>273.52</v>
      </c>
      <c r="CL7" s="38">
        <v>257.86</v>
      </c>
      <c r="CM7" s="38">
        <v>63.45</v>
      </c>
      <c r="CN7" s="38">
        <v>63.45</v>
      </c>
      <c r="CO7" s="38">
        <v>64.290000000000006</v>
      </c>
      <c r="CP7" s="38">
        <v>65.13</v>
      </c>
      <c r="CQ7" s="38">
        <v>65.55</v>
      </c>
      <c r="CR7" s="38">
        <v>44.69</v>
      </c>
      <c r="CS7" s="38">
        <v>42.84</v>
      </c>
      <c r="CT7" s="38">
        <v>40.93</v>
      </c>
      <c r="CU7" s="38">
        <v>50.68</v>
      </c>
      <c r="CV7" s="38">
        <v>50.14</v>
      </c>
      <c r="CW7" s="38">
        <v>51.3</v>
      </c>
      <c r="CX7" s="38">
        <v>71.150000000000006</v>
      </c>
      <c r="CY7" s="38">
        <v>74.25</v>
      </c>
      <c r="CZ7" s="38">
        <v>76.39</v>
      </c>
      <c r="DA7" s="38">
        <v>77.47</v>
      </c>
      <c r="DB7" s="38">
        <v>80</v>
      </c>
      <c r="DC7" s="38">
        <v>69.67</v>
      </c>
      <c r="DD7" s="38">
        <v>66.3</v>
      </c>
      <c r="DE7" s="38">
        <v>62.73</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2021-02-22T07:04:00Z</cp:lastPrinted>
  <dcterms:created xsi:type="dcterms:W3CDTF">2020-12-04T02:59:33Z</dcterms:created>
  <dcterms:modified xsi:type="dcterms:W3CDTF">2021-02-22T07:04:01Z</dcterms:modified>
  <cp:category/>
</cp:coreProperties>
</file>