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2.lg.vill.noda.iwate.jp\共有\003総務課\004財政班\080公営企業\R3\03調査回答\12 公営企業に係る経営比較分析表（令和２年度決算）の分析等について（依頼）\回答\"/>
    </mc:Choice>
  </mc:AlternateContent>
  <workbookProtection workbookAlgorithmName="SHA-512" workbookHashValue="BA0VmiTwdgqarHjvNp5f1EwiQqTTkZbnHn2qbQrakdBUkg8dN3om5KJBQX3zpj6BgDX8dk3RBduYKrQcyH7Kag==" workbookSaltValue="QHK+v4QnevfOmwUBCkCifQ==" workbookSpinCount="100000" lockStructure="1"/>
  <bookViews>
    <workbookView xWindow="0" yWindow="0" windowWidth="23040" windowHeight="8664"/>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<sst xmlns="http://schemas.openxmlformats.org/spreadsheetml/2006/main" count="233" uniqueCount="118">
  <si>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</si>
  <si>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</si>
  <si>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</si>
  <si>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</si>
  <si>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</si>
  <si>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</si>
  <si>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</si>
  <si>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</si>
  <si>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</si>
  <si>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</si>
  <si>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</si>
  <si>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</si>
  <si>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</si>
  <si>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</si>
  <si>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</si>
  <si>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</si>
  <si>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</si>
  <si>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</si>
  <si>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</si>
  <si>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</si>
  <si>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</si>
  <si>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</si>
  <si>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</si>
  <si>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</si>
  <si>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</si>
  <si>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</si>
  <si>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</si>
  <si>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</si>
  <si>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</si>
  <si>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</si>
  <si>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</si>
  <si>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</si>
  <si>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</si>
  <si>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</si>
  <si>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</si>
  <si>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</si>
  <si>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</si>
  <si>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</si>
  <si>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</si>
  <si>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</si>
  <si>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</si>
  <si>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</si>
  <si>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</si>
  <si>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</si>
  <si>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</si>
  <si>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</si>
  <si>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</si>
  <si>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</si>
  <si>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</si>
  <si>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</si>
  <si>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</si>
  <si>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</si>
  <si>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</si>
  <si>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</si>
  <si>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</si>
  <si>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</si>
  <si>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</si>
  <si>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</si>
  <si>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</si>
  <si>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</si>
  <si>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</si>
  <si>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</si>
  <si>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</si>
  <si>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</si>
  <si>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</si>
  <si>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</si>
  <si>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</si>
  <si>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</si>
  <si>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</si>
  <si>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</si>
  <si>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</si>
  <si>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</si>
  <si>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</si>
  <si>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</si>
  <si>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</si>
  <si>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</si>
  <si>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</si>
  <si>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</si>
  <si>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</si>
  <si>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</si>
  <si>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</si>
  <si>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</si>
  <si>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</si>
  <si>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</si>
  <si>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</si>
  <si>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</si>
  <si>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</si>
  <si>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</si>
  <si>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</si>
  <si>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</si>
  <si>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</si>
  <si>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</si>
  <si>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</si>
  <si>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</si>
  <si>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</si>
  <si>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</si>
  <si>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</si>
  <si>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</si>
  <si>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</si>
  <si>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</si>
  <si>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</si>
  <si>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</si>
  <si>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</si>
  <si>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</si>
  <si>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</si>
  <si>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</si>
  <si>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</si>
  <si>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</si>
  <si>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</si>
  <si>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</si>
  <si>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</si>
  <si>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</si>
  <si>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</si>
  <si>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</si>
  <si>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</si>
  <si>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老朽化した施設及び管路を、財源や投資計画を考慮し計画的に更新に取り組みます。</t>
    <rPh sb="1" eb="4">
      <t>ロウキュウカ</t>
    </rPh>
    <rPh sb="6" eb="8">
      <t>シセツ</t>
    </rPh>
    <rPh sb="8" eb="9">
      <t>オヨ</t>
    </rPh>
    <rPh sb="10" eb="12">
      <t>カンロ</t>
    </rPh>
    <rPh sb="14" eb="16">
      <t>ザイゲン</t>
    </rPh>
    <rPh sb="17" eb="19">
      <t>トウシ</t>
    </rPh>
    <rPh sb="19" eb="21">
      <t>ケイカク</t>
    </rPh>
    <rPh sb="22" eb="24">
      <t>コウリョ</t>
    </rPh>
    <rPh sb="25" eb="28">
      <t>ケイカクテキ</t>
    </rPh>
    <rPh sb="29" eb="31">
      <t>コウシン</t>
    </rPh>
    <rPh sb="32" eb="33">
      <t>ト</t>
    </rPh>
    <rPh sb="34" eb="35">
      <t>ク</t>
    </rPh>
    <phoneticPr fontId="4"/>
  </si>
  <si>
    <t>　有収率について、昨年一昨年度に比べ向上しているが類似団体と比較すると低い数値であることから、無収水量を可能な限り減らせるよう漏水調査を行い漏水箇所の更新を行い有収率の向上に努めます。
　給水原価が未だ高い数値で推移していることや収益的収支比率が減少していることなどから、今後も積極的な経営改善に取り組む必要があるため、事業規模に沿った施設利用を引き続き行うとともに、効率的な財源の確保を図りながら今後も経営改善に努めます。</t>
    <rPh sb="1" eb="4">
      <t>ユウシュウリツ</t>
    </rPh>
    <rPh sb="9" eb="11">
      <t>サクネン</t>
    </rPh>
    <rPh sb="11" eb="14">
      <t>イッサクネン</t>
    </rPh>
    <rPh sb="14" eb="15">
      <t>ド</t>
    </rPh>
    <rPh sb="16" eb="17">
      <t>クラ</t>
    </rPh>
    <rPh sb="18" eb="20">
      <t>コウジョウ</t>
    </rPh>
    <rPh sb="25" eb="27">
      <t>ルイジ</t>
    </rPh>
    <rPh sb="27" eb="29">
      <t>ダンタイ</t>
    </rPh>
    <rPh sb="30" eb="32">
      <t>ヒカク</t>
    </rPh>
    <rPh sb="35" eb="36">
      <t>ヒク</t>
    </rPh>
    <rPh sb="37" eb="39">
      <t>スウチ</t>
    </rPh>
    <rPh sb="47" eb="48">
      <t>ム</t>
    </rPh>
    <rPh sb="48" eb="49">
      <t>シュウ</t>
    </rPh>
    <rPh sb="49" eb="51">
      <t>スイリョウ</t>
    </rPh>
    <rPh sb="52" eb="54">
      <t>カノウ</t>
    </rPh>
    <rPh sb="55" eb="56">
      <t>カギ</t>
    </rPh>
    <rPh sb="57" eb="58">
      <t>ヘ</t>
    </rPh>
    <rPh sb="63" eb="65">
      <t>ロウスイ</t>
    </rPh>
    <rPh sb="65" eb="67">
      <t>チョウサ</t>
    </rPh>
    <rPh sb="68" eb="69">
      <t>オコナ</t>
    </rPh>
    <rPh sb="70" eb="72">
      <t>ロウスイ</t>
    </rPh>
    <rPh sb="72" eb="74">
      <t>カショ</t>
    </rPh>
    <rPh sb="75" eb="77">
      <t>コウシン</t>
    </rPh>
    <rPh sb="78" eb="79">
      <t>オコナ</t>
    </rPh>
    <rPh sb="80" eb="83">
      <t>ユウシュウリツ</t>
    </rPh>
    <rPh sb="84" eb="86">
      <t>コウジョウ</t>
    </rPh>
    <rPh sb="87" eb="88">
      <t>ツト</t>
    </rPh>
    <rPh sb="94" eb="96">
      <t>キュウスイ</t>
    </rPh>
    <rPh sb="96" eb="98">
      <t>ゲンカ</t>
    </rPh>
    <rPh sb="99" eb="100">
      <t>イマ</t>
    </rPh>
    <rPh sb="101" eb="102">
      <t>タカ</t>
    </rPh>
    <rPh sb="103" eb="105">
      <t>スウチ</t>
    </rPh>
    <rPh sb="106" eb="108">
      <t>スイイ</t>
    </rPh>
    <rPh sb="115" eb="118">
      <t>シュウエキテキ</t>
    </rPh>
    <rPh sb="118" eb="120">
      <t>シュウシ</t>
    </rPh>
    <rPh sb="120" eb="122">
      <t>ヒリツ</t>
    </rPh>
    <rPh sb="123" eb="125">
      <t>ゲンショウ</t>
    </rPh>
    <rPh sb="136" eb="138">
      <t>コンゴ</t>
    </rPh>
    <rPh sb="139" eb="142">
      <t>セッキョクテキ</t>
    </rPh>
    <rPh sb="143" eb="145">
      <t>ケイエイ</t>
    </rPh>
    <rPh sb="145" eb="147">
      <t>カイゼン</t>
    </rPh>
    <rPh sb="148" eb="149">
      <t>ト</t>
    </rPh>
    <rPh sb="150" eb="151">
      <t>ク</t>
    </rPh>
    <rPh sb="152" eb="154">
      <t>ヒツヨウ</t>
    </rPh>
    <rPh sb="160" eb="162">
      <t>ジギョウ</t>
    </rPh>
    <rPh sb="162" eb="164">
      <t>キボ</t>
    </rPh>
    <rPh sb="165" eb="166">
      <t>ソ</t>
    </rPh>
    <rPh sb="168" eb="170">
      <t>シセツ</t>
    </rPh>
    <rPh sb="170" eb="172">
      <t>リヨウ</t>
    </rPh>
    <rPh sb="173" eb="174">
      <t>ヒ</t>
    </rPh>
    <rPh sb="175" eb="176">
      <t>ツヅ</t>
    </rPh>
    <rPh sb="177" eb="178">
      <t>オコナ</t>
    </rPh>
    <rPh sb="184" eb="187">
      <t>コウリツテキ</t>
    </rPh>
    <rPh sb="188" eb="190">
      <t>ザイゲン</t>
    </rPh>
    <rPh sb="191" eb="193">
      <t>カクホ</t>
    </rPh>
    <rPh sb="194" eb="195">
      <t>ハカ</t>
    </rPh>
    <rPh sb="199" eb="201">
      <t>コンゴ</t>
    </rPh>
    <rPh sb="202" eb="204">
      <t>ケイエイ</t>
    </rPh>
    <rPh sb="204" eb="206">
      <t>カイゼン</t>
    </rPh>
    <rPh sb="207" eb="208">
      <t>ツト</t>
    </rPh>
    <phoneticPr fontId="4"/>
  </si>
  <si>
    <t xml:space="preserve"> 収益的収支比率について昨年度から微減していることから、料金回収率の向上及び費用削減等の経営改善への取り組みを継続して行います。
　企業債残高対給水収益比率について前年度より比率が上がっているが、微増であることから今後も投資の適正化など経営改善への取り組みを継続して行います。
　料金回収率について、昨年度にから微減となっていることから今後も経営改善に向け料金回収率の向上への取り組みを継続して行います。
　施設利用率について、類似団体平均値よりも高い率で水準しているが昨年度に比べ下がっていることから、事業規模に見合った施設利用への取り組みを継続して行います。</t>
    <rPh sb="1" eb="4">
      <t>シュウエキテキ</t>
    </rPh>
    <rPh sb="4" eb="6">
      <t>シュウシ</t>
    </rPh>
    <rPh sb="6" eb="8">
      <t>ヒリツ</t>
    </rPh>
    <rPh sb="12" eb="15">
      <t>サクネンド</t>
    </rPh>
    <rPh sb="17" eb="19">
      <t>ビゲン</t>
    </rPh>
    <rPh sb="28" eb="30">
      <t>リョウキン</t>
    </rPh>
    <rPh sb="30" eb="32">
      <t>カイシュウ</t>
    </rPh>
    <rPh sb="32" eb="33">
      <t>リツ</t>
    </rPh>
    <rPh sb="34" eb="36">
      <t>コウジョウ</t>
    </rPh>
    <rPh sb="36" eb="37">
      <t>オヨ</t>
    </rPh>
    <rPh sb="38" eb="40">
      <t>ヒヨウ</t>
    </rPh>
    <rPh sb="40" eb="42">
      <t>サクゲン</t>
    </rPh>
    <rPh sb="42" eb="43">
      <t>トウ</t>
    </rPh>
    <rPh sb="44" eb="46">
      <t>ケイエイ</t>
    </rPh>
    <rPh sb="46" eb="48">
      <t>カイゼン</t>
    </rPh>
    <rPh sb="50" eb="51">
      <t>ト</t>
    </rPh>
    <rPh sb="52" eb="53">
      <t>ク</t>
    </rPh>
    <rPh sb="55" eb="57">
      <t>ケイゾク</t>
    </rPh>
    <rPh sb="59" eb="60">
      <t>オコナ</t>
    </rPh>
    <rPh sb="66" eb="68">
      <t>キギョウ</t>
    </rPh>
    <rPh sb="68" eb="69">
      <t>サイ</t>
    </rPh>
    <rPh sb="69" eb="71">
      <t>ザンダカ</t>
    </rPh>
    <rPh sb="71" eb="72">
      <t>タイ</t>
    </rPh>
    <rPh sb="72" eb="74">
      <t>キュウスイ</t>
    </rPh>
    <rPh sb="74" eb="76">
      <t>シュウエキ</t>
    </rPh>
    <rPh sb="76" eb="78">
      <t>ヒリツ</t>
    </rPh>
    <rPh sb="82" eb="85">
      <t>ゼンネンド</t>
    </rPh>
    <rPh sb="87" eb="89">
      <t>ヒリツ</t>
    </rPh>
    <rPh sb="90" eb="91">
      <t>ア</t>
    </rPh>
    <rPh sb="98" eb="100">
      <t>ビゾウ</t>
    </rPh>
    <rPh sb="107" eb="109">
      <t>コンゴ</t>
    </rPh>
    <rPh sb="110" eb="112">
      <t>トウシ</t>
    </rPh>
    <rPh sb="113" eb="116">
      <t>テキセイカ</t>
    </rPh>
    <rPh sb="118" eb="120">
      <t>ケイエイ</t>
    </rPh>
    <rPh sb="120" eb="122">
      <t>カイゼン</t>
    </rPh>
    <rPh sb="124" eb="125">
      <t>ト</t>
    </rPh>
    <rPh sb="126" eb="127">
      <t>ク</t>
    </rPh>
    <rPh sb="129" eb="131">
      <t>ケイゾク</t>
    </rPh>
    <rPh sb="133" eb="134">
      <t>オコナ</t>
    </rPh>
    <rPh sb="140" eb="142">
      <t>リョウキン</t>
    </rPh>
    <rPh sb="142" eb="144">
      <t>カイシュウ</t>
    </rPh>
    <rPh sb="144" eb="145">
      <t>リツ</t>
    </rPh>
    <rPh sb="150" eb="153">
      <t>サクネンド</t>
    </rPh>
    <rPh sb="156" eb="158">
      <t>ビゲン</t>
    </rPh>
    <rPh sb="168" eb="170">
      <t>コンゴ</t>
    </rPh>
    <rPh sb="171" eb="173">
      <t>ケイエイ</t>
    </rPh>
    <rPh sb="173" eb="175">
      <t>カイゼン</t>
    </rPh>
    <rPh sb="176" eb="177">
      <t>ム</t>
    </rPh>
    <rPh sb="178" eb="180">
      <t>リョウキン</t>
    </rPh>
    <rPh sb="180" eb="182">
      <t>カイシュウ</t>
    </rPh>
    <rPh sb="182" eb="183">
      <t>リツ</t>
    </rPh>
    <rPh sb="184" eb="186">
      <t>コウジョウ</t>
    </rPh>
    <rPh sb="188" eb="189">
      <t>ト</t>
    </rPh>
    <rPh sb="190" eb="191">
      <t>ク</t>
    </rPh>
    <rPh sb="193" eb="195">
      <t>ケイゾク</t>
    </rPh>
    <rPh sb="197" eb="198">
      <t>オコナ</t>
    </rPh>
    <rPh sb="204" eb="206">
      <t>シセツ</t>
    </rPh>
    <rPh sb="206" eb="208">
      <t>リヨウ</t>
    </rPh>
    <rPh sb="208" eb="209">
      <t>リツ</t>
    </rPh>
    <rPh sb="214" eb="216">
      <t>ルイジ</t>
    </rPh>
    <rPh sb="216" eb="218">
      <t>ダンタイ</t>
    </rPh>
    <rPh sb="218" eb="221">
      <t>ヘイキンチ</t>
    </rPh>
    <rPh sb="224" eb="225">
      <t>タカ</t>
    </rPh>
    <rPh sb="226" eb="227">
      <t>リツ</t>
    </rPh>
    <rPh sb="228" eb="230">
      <t>スイジュン</t>
    </rPh>
    <rPh sb="235" eb="238">
      <t>サクネンド</t>
    </rPh>
    <rPh sb="239" eb="240">
      <t>クラ</t>
    </rPh>
    <rPh sb="241" eb="242">
      <t>サ</t>
    </rPh>
    <rPh sb="252" eb="254">
      <t>ジギョウ</t>
    </rPh>
    <rPh sb="254" eb="256">
      <t>キボ</t>
    </rPh>
    <rPh sb="257" eb="259">
      <t>ミア</t>
    </rPh>
    <rPh sb="261" eb="263">
      <t>シセツ</t>
    </rPh>
    <rPh sb="263" eb="265">
      <t>リヨウ</t>
    </rPh>
    <rPh sb="267" eb="268">
      <t>ト</t>
    </rPh>
    <rPh sb="269" eb="270">
      <t>グ</t>
    </rPh>
    <rPh sb="272" eb="274">
      <t>ケイゾク</t>
    </rPh>
    <rPh sb="276" eb="2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</si>
</sst>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0.16</c:v>
                </c:pt>
                <c:pt idx="1">
                  <c:v>1.47</c:v>
                </c:pt>
                <c:pt idx="2">
                  <c:v>0.43</c:v>
                </c:pt>
                <c:pt idx="3">
                  <c:v>0.48</c:v>
                </c:pt>
                <c:pt idx="4">
                  <c:v>0.73</c:v>
                </c:pt>
              </c:numCache>
            </c:numRef>
          </c:val>
          <c:extLst>
            <c:ext xmlns:c16="http://schemas.microsoft.com/office/drawing/2014/chart" uri="{C3380CC4-5D6E-409C-BE32-E72D297353CC}">
              <c16:uniqueId val="{00000000-A453-4B49-88BA-1D85F19F320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A453-4B49-88BA-1D85F19F320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63.47</c:v>
                </c:pt>
                <c:pt idx="1">
                  <c:v>60.69</c:v>
                </c:pt>
                <c:pt idx="2">
                  <c:v>74.52</c:v>
                </c:pt>
                <c:pt idx="3">
                  <c:v>77.260000000000005</c:v>
                </c:pt>
                <c:pt idx="4">
                  <c:v>68.2</c:v>
                </c:pt>
              </c:numCache>
            </c:numRef>
          </c:val>
          <c:extLst>
            <c:ext xmlns:c16="http://schemas.microsoft.com/office/drawing/2014/chart" uri="{C3380CC4-5D6E-409C-BE32-E72D297353CC}">
              <c16:uniqueId val="{00000000-6F73-4A74-B90B-1EB5166EF0E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6F73-4A74-B90B-1EB5166EF0E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63.22</c:v>
                </c:pt>
                <c:pt idx="1">
                  <c:v>67.13</c:v>
                </c:pt>
                <c:pt idx="2">
                  <c:v>50.1</c:v>
                </c:pt>
                <c:pt idx="3">
                  <c:v>41.4</c:v>
                </c:pt>
                <c:pt idx="4">
                  <c:v>56.02</c:v>
                </c:pt>
              </c:numCache>
            </c:numRef>
          </c:val>
          <c:extLst>
            <c:ext xmlns:c16="http://schemas.microsoft.com/office/drawing/2014/chart" uri="{C3380CC4-5D6E-409C-BE32-E72D297353CC}">
              <c16:uniqueId val="{00000000-A274-4A4B-A7E1-2A67E1CBC35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274-4A4B-A7E1-2A67E1CBC35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83.12</c:v>
                </c:pt>
                <c:pt idx="1">
                  <c:v>79.73</c:v>
                </c:pt>
                <c:pt idx="2">
                  <c:v>77.989999999999995</c:v>
                </c:pt>
                <c:pt idx="3">
                  <c:v>83.13</c:v>
                </c:pt>
                <c:pt idx="4">
                  <c:v>82.23</c:v>
                </c:pt>
              </c:numCache>
            </c:numRef>
          </c:val>
          <c:extLst>
            <c:ext xmlns:c16="http://schemas.microsoft.com/office/drawing/2014/chart" uri="{C3380CC4-5D6E-409C-BE32-E72D297353CC}">
              <c16:uniqueId val="{00000000-CCC5-4458-8389-1DF399C026C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CC5-4458-8389-1DF399C026C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3-4EA3-9698-69C29C8C06D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3-4EA3-9698-69C29C8C06D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F-4FDF-9F95-680CF030C0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F-4FDF-9F95-680CF030C0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1-4EF4-B7B4-FB90008DAF0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1-4EF4-B7B4-FB90008DAF0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50-4968-9CF8-6C2FC2A1065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50-4968-9CF8-6C2FC2A1065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773.36</c:v>
                </c:pt>
                <c:pt idx="1">
                  <c:v>774.57</c:v>
                </c:pt>
                <c:pt idx="2">
                  <c:v>756.83</c:v>
                </c:pt>
                <c:pt idx="3">
                  <c:v>758.85</c:v>
                </c:pt>
                <c:pt idx="4">
                  <c:v>767.99</c:v>
                </c:pt>
              </c:numCache>
            </c:numRef>
          </c:val>
          <c:extLst>
            <c:ext xmlns:c16="http://schemas.microsoft.com/office/drawing/2014/chart" uri="{C3380CC4-5D6E-409C-BE32-E72D297353CC}">
              <c16:uniqueId val="{00000000-7CC3-4D04-8477-7F1D89A12C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CC3-4D04-8477-7F1D89A12C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59.81</c:v>
                </c:pt>
                <c:pt idx="1">
                  <c:v>68.290000000000006</c:v>
                </c:pt>
                <c:pt idx="2">
                  <c:v>67.260000000000005</c:v>
                </c:pt>
                <c:pt idx="3">
                  <c:v>58.58</c:v>
                </c:pt>
                <c:pt idx="4">
                  <c:v>57.33</c:v>
                </c:pt>
              </c:numCache>
            </c:numRef>
          </c:val>
          <c:extLst>
            <c:ext xmlns:c16="http://schemas.microsoft.com/office/drawing/2014/chart" uri="{C3380CC4-5D6E-409C-BE32-E72D297353CC}">
              <c16:uniqueId val="{00000000-B687-4CB2-BA1D-D38186EEEA0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B687-4CB2-BA1D-D38186EEEA0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293.51</c:v>
                </c:pt>
                <c:pt idx="1">
                  <c:v>248.56</c:v>
                </c:pt>
                <c:pt idx="2">
                  <c:v>270.3</c:v>
                </c:pt>
                <c:pt idx="3">
                  <c:v>371.47</c:v>
                </c:pt>
                <c:pt idx="4">
                  <c:v>321.5</c:v>
                </c:pt>
              </c:numCache>
            </c:numRef>
          </c:val>
          <c:extLst>
            <c:ext xmlns:c16="http://schemas.microsoft.com/office/drawing/2014/chart" uri="{C3380CC4-5D6E-409C-BE32-E72D297353CC}">
              <c16:uniqueId val="{00000000-8FA5-4AF0-B0E6-AB3B1949FE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FA5-4AF0-B0E6-AB3B1949FE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3"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岩手県　野田村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4170</v>
      </c>
      <c r="AM8" s="67"/>
      <c r="AN8" s="67"/>
      <c r="AO8" s="67"/>
      <c r="AP8" s="67"/>
      <c r="AQ8" s="67"/>
      <c r="AR8" s="67"/>
      <c r="AS8" s="67"/>
      <c r="AT8" s="66">
        <f>データ!$S$6</f>
        <v>80.8</v>
      </c>
      <c r="AU8" s="66"/>
      <c r="AV8" s="66"/>
      <c r="AW8" s="66"/>
      <c r="AX8" s="66"/>
      <c r="AY8" s="66"/>
      <c r="AZ8" s="66"/>
      <c r="BA8" s="66"/>
      <c r="BB8" s="66">
        <f>データ!$T$6</f>
        <v>51.61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93.61</v>
      </c>
      <c r="Q10" s="66"/>
      <c r="R10" s="66"/>
      <c r="S10" s="66"/>
      <c r="T10" s="66"/>
      <c r="U10" s="66"/>
      <c r="V10" s="66"/>
      <c r="W10" s="67">
        <f>データ!$Q$6</f>
        <v>2860</v>
      </c>
      <c r="X10" s="67"/>
      <c r="Y10" s="67"/>
      <c r="Z10" s="67"/>
      <c r="AA10" s="67"/>
      <c r="AB10" s="67"/>
      <c r="AC10" s="67"/>
      <c r="AD10" s="2"/>
      <c r="AE10" s="2"/>
      <c r="AF10" s="2"/>
      <c r="AG10" s="2"/>
      <c r="AH10" s="2"/>
      <c r="AI10" s="2"/>
      <c r="AJ10" s="2"/>
      <c r="AK10" s="2"/>
      <c r="AL10" s="67">
        <f>データ!$U$6</f>
        <v>3879</v>
      </c>
      <c r="AM10" s="67"/>
      <c r="AN10" s="67"/>
      <c r="AO10" s="67"/>
      <c r="AP10" s="67"/>
      <c r="AQ10" s="67"/>
      <c r="AR10" s="67"/>
      <c r="AS10" s="67"/>
      <c r="AT10" s="66">
        <f>データ!$V$6</f>
        <v>8.15</v>
      </c>
      <c r="AU10" s="66"/>
      <c r="AV10" s="66"/>
      <c r="AW10" s="66"/>
      <c r="AX10" s="66"/>
      <c r="AY10" s="66"/>
      <c r="AZ10" s="66"/>
      <c r="BA10" s="66"/>
      <c r="BB10" s="66">
        <f>データ!$W$6</f>
        <v>475.95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8pOKk1euJUc38xs9aNSRy6Qid6oaWf8qEjRP9RcbPIUUGpAmyARw0crTes3iK+xyX+uv3HaHCtNurPOIp67tMg==" saltValue="vKp/qDhMPenMYAE0odRQ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35033</v>
      </c>
      <c r="D6" s="34">
        <f t="shared" si="3"/>
        <v>47</v>
      </c>
      <c r="E6" s="34">
        <f t="shared" si="3"/>
        <v>1</v>
      </c>
      <c r="F6" s="34">
        <f t="shared" si="3"/>
        <v>0</v>
      </c>
      <c r="G6" s="34">
        <f t="shared" si="3"/>
        <v>0</v>
      </c>
      <c r="H6" s="34" t="str">
        <f t="shared" si="3"/>
        <v>岩手県　野田村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93.61</v>
      </c>
      <c r="Q6" s="35">
        <f t="shared" si="3"/>
        <v>2860</v>
      </c>
      <c r="R6" s="35">
        <f t="shared" si="3"/>
        <v>4170</v>
      </c>
      <c r="S6" s="35">
        <f t="shared" si="3"/>
        <v>80.8</v>
      </c>
      <c r="T6" s="35">
        <f t="shared" si="3"/>
        <v>51.61</v>
      </c>
      <c r="U6" s="35">
        <f t="shared" si="3"/>
        <v>3879</v>
      </c>
      <c r="V6" s="35">
        <f t="shared" si="3"/>
        <v>8.15</v>
      </c>
      <c r="W6" s="35">
        <f t="shared" si="3"/>
        <v>475.95</v>
      </c>
      <c r="X6" s="36">
        <f>IF(X7="",NA(),X7)</f>
        <v>83.12</v>
      </c>
      <c r="Y6" s="36">
        <f t="shared" ref="Y6:AG6" si="4">IF(Y7="",NA(),Y7)</f>
        <v>79.73</v>
      </c>
      <c r="Z6" s="36">
        <f t="shared" si="4"/>
        <v>77.989999999999995</v>
      </c>
      <c r="AA6" s="36">
        <f t="shared" si="4"/>
        <v>83.13</v>
      </c>
      <c r="AB6" s="36">
        <f t="shared" si="4"/>
        <v>82.23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773.36</v>
      </c>
      <c r="BF6" s="36">
        <f t="shared" ref="BF6:BN6" si="7">IF(BF7="",NA(),BF7)</f>
        <v>774.57</v>
      </c>
      <c r="BG6" s="36">
        <f t="shared" si="7"/>
        <v>756.83</v>
      </c>
      <c r="BH6" s="36">
        <f t="shared" si="7"/>
        <v>758.85</v>
      </c>
      <c r="BI6" s="36">
        <f t="shared" si="7"/>
        <v>767.99</v>
      </c>
      <c r="BJ6" s="36">
        <f t="shared" si="7"/>
        <v>1144.79</v>
      </c>
      <c r="BK6" s="36">
        <f t="shared" si="7"/>
        <v>1061.58</v>
      </c>
      <c r="BL6" s="36">
        <f t="shared" si="7"/>
        <v>1007.7</v>
      </c>
      <c r="BM6" s="36">
        <f t="shared" si="7"/>
        <v>1018.52</v>
      </c>
      <c r="BN6" s="36">
        <f t="shared" si="7"/>
        <v>949.61</v>
      </c>
      <c r="BO6" s="35" t="str">
        <f>IF(BO7="","",IF(BO7="-","【-】","【"&amp;SUBSTITUTE(TEXT(BO7,"#,##0.00"),"-","△")&amp;"】"))</f>
        <v>【949.15】</v>
      </c>
      <c r="BP6" s="36">
        <f>IF(BP7="",NA(),BP7)</f>
        <v>59.81</v>
      </c>
      <c r="BQ6" s="36">
        <f t="shared" ref="BQ6:BY6" si="8">IF(BQ7="",NA(),BQ7)</f>
        <v>68.290000000000006</v>
      </c>
      <c r="BR6" s="36">
        <f t="shared" si="8"/>
        <v>67.260000000000005</v>
      </c>
      <c r="BS6" s="36">
        <f t="shared" si="8"/>
        <v>58.58</v>
      </c>
      <c r="BT6" s="36">
        <f t="shared" si="8"/>
        <v>57.33</v>
      </c>
      <c r="BU6" s="36">
        <f t="shared" si="8"/>
        <v>56.04</v>
      </c>
      <c r="BV6" s="36">
        <f t="shared" si="8"/>
        <v>58.52</v>
      </c>
      <c r="BW6" s="36">
        <f t="shared" si="8"/>
        <v>59.22</v>
      </c>
      <c r="BX6" s="36">
        <f t="shared" si="8"/>
        <v>58.79</v>
      </c>
      <c r="BY6" s="36">
        <f t="shared" si="8"/>
        <v>58.41</v>
      </c>
      <c r="BZ6" s="35" t="str">
        <f>IF(BZ7="","",IF(BZ7="-","【-】","【"&amp;SUBSTITUTE(TEXT(BZ7,"#,##0.00"),"-","△")&amp;"】"))</f>
        <v>【55.87】</v>
      </c>
      <c r="CA6" s="36">
        <f>IF(CA7="",NA(),CA7)</f>
        <v>293.51</v>
      </c>
      <c r="CB6" s="36">
        <f t="shared" ref="CB6:CJ6" si="9">IF(CB7="",NA(),CB7)</f>
        <v>248.56</v>
      </c>
      <c r="CC6" s="36">
        <f t="shared" si="9"/>
        <v>270.3</v>
      </c>
      <c r="CD6" s="36">
        <f t="shared" si="9"/>
        <v>371.47</v>
      </c>
      <c r="CE6" s="36">
        <f t="shared" si="9"/>
        <v>321.5</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63.47</v>
      </c>
      <c r="CM6" s="36">
        <f t="shared" ref="CM6:CU6" si="10">IF(CM7="",NA(),CM7)</f>
        <v>60.69</v>
      </c>
      <c r="CN6" s="36">
        <f t="shared" si="10"/>
        <v>74.52</v>
      </c>
      <c r="CO6" s="36">
        <f t="shared" si="10"/>
        <v>77.260000000000005</v>
      </c>
      <c r="CP6" s="36">
        <f t="shared" si="10"/>
        <v>68.2</v>
      </c>
      <c r="CQ6" s="36">
        <f t="shared" si="10"/>
        <v>55.9</v>
      </c>
      <c r="CR6" s="36">
        <f t="shared" si="10"/>
        <v>57.3</v>
      </c>
      <c r="CS6" s="36">
        <f t="shared" si="10"/>
        <v>56.76</v>
      </c>
      <c r="CT6" s="36">
        <f t="shared" si="10"/>
        <v>56.04</v>
      </c>
      <c r="CU6" s="36">
        <f t="shared" si="10"/>
        <v>58.52</v>
      </c>
      <c r="CV6" s="35" t="str">
        <f>IF(CV7="","",IF(CV7="-","【-】","【"&amp;SUBSTITUTE(TEXT(CV7,"#,##0.00"),"-","△")&amp;"】"))</f>
        <v>【56.31】</v>
      </c>
      <c r="CW6" s="36">
        <f>IF(CW7="",NA(),CW7)</f>
        <v>63.22</v>
      </c>
      <c r="CX6" s="36">
        <f t="shared" ref="CX6:DF6" si="11">IF(CX7="",NA(),CX7)</f>
        <v>67.13</v>
      </c>
      <c r="CY6" s="36">
        <f t="shared" si="11"/>
        <v>50.1</v>
      </c>
      <c r="CZ6" s="36">
        <f t="shared" si="11"/>
        <v>41.4</v>
      </c>
      <c r="DA6" s="36">
        <f t="shared" si="11"/>
        <v>56.02</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1.47</v>
      </c>
      <c r="EF6" s="36">
        <f t="shared" si="14"/>
        <v>0.43</v>
      </c>
      <c r="EG6" s="36">
        <f t="shared" si="14"/>
        <v>0.48</v>
      </c>
      <c r="EH6" s="36">
        <f t="shared" si="14"/>
        <v>0.73</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35033</v>
      </c>
      <c r="D7" s="38">
        <v>47</v>
      </c>
      <c r="E7" s="38">
        <v>1</v>
      </c>
      <c r="F7" s="38">
        <v>0</v>
      </c>
      <c r="G7" s="38">
        <v>0</v>
      </c>
      <c r="H7" s="38" t="s">
        <v>95</v>
      </c>
      <c r="I7" s="38" t="s">
        <v>96</v>
      </c>
      <c r="J7" s="38" t="s">
        <v>97</v>
      </c>
      <c r="K7" s="38" t="s">
        <v>98</v>
      </c>
      <c r="L7" s="38" t="s">
        <v>99</v>
      </c>
      <c r="M7" s="38" t="s">
        <v>100</v>
      </c>
      <c r="N7" s="39" t="s">
        <v>101</v>
      </c>
      <c r="O7" s="39" t="s">
        <v>102</v>
      </c>
      <c r="P7" s="39">
        <v>93.61</v>
      </c>
      <c r="Q7" s="39">
        <v>2860</v>
      </c>
      <c r="R7" s="39">
        <v>4170</v>
      </c>
      <c r="S7" s="39">
        <v>80.8</v>
      </c>
      <c r="T7" s="39">
        <v>51.61</v>
      </c>
      <c r="U7" s="39">
        <v>3879</v>
      </c>
      <c r="V7" s="39">
        <v>8.15</v>
      </c>
      <c r="W7" s="39">
        <v>475.95</v>
      </c>
      <c r="X7" s="39">
        <v>83.12</v>
      </c>
      <c r="Y7" s="39">
        <v>79.73</v>
      </c>
      <c r="Z7" s="39">
        <v>77.989999999999995</v>
      </c>
      <c r="AA7" s="39">
        <v>83.13</v>
      </c>
      <c r="AB7" s="39">
        <v>82.23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773.36</v>
      </c>
      <c r="BF7" s="39">
        <v>774.57</v>
      </c>
      <c r="BG7" s="39">
        <v>756.83</v>
      </c>
      <c r="BH7" s="39">
        <v>758.85</v>
      </c>
      <c r="BI7" s="39">
        <v>767.99</v>
      </c>
      <c r="BJ7" s="39">
        <v>1144.79</v>
      </c>
      <c r="BK7" s="39">
        <v>1061.58</v>
      </c>
      <c r="BL7" s="39">
        <v>1007.7</v>
      </c>
      <c r="BM7" s="39">
        <v>1018.52</v>
      </c>
      <c r="BN7" s="39">
        <v>949.61</v>
      </c>
      <c r="BO7" s="39">
        <v>949.15</v>
      </c>
      <c r="BP7" s="39">
        <v>59.81</v>
      </c>
      <c r="BQ7" s="39">
        <v>68.290000000000006</v>
      </c>
      <c r="BR7" s="39">
        <v>67.260000000000005</v>
      </c>
      <c r="BS7" s="39">
        <v>58.58</v>
      </c>
      <c r="BT7" s="39">
        <v>57.33</v>
      </c>
      <c r="BU7" s="39">
        <v>56.04</v>
      </c>
      <c r="BV7" s="39">
        <v>58.52</v>
      </c>
      <c r="BW7" s="39">
        <v>59.22</v>
      </c>
      <c r="BX7" s="39">
        <v>58.79</v>
      </c>
      <c r="BY7" s="39">
        <v>58.41</v>
      </c>
      <c r="BZ7" s="39">
        <v>55.87</v>
      </c>
      <c r="CA7" s="39">
        <v>293.51</v>
      </c>
      <c r="CB7" s="39">
        <v>248.56</v>
      </c>
      <c r="CC7" s="39">
        <v>270.3</v>
      </c>
      <c r="CD7" s="39">
        <v>371.47</v>
      </c>
      <c r="CE7" s="39">
        <v>321.5</v>
      </c>
      <c r="CF7" s="39">
        <v>304.35000000000002</v>
      </c>
      <c r="CG7" s="39">
        <v>296.3</v>
      </c>
      <c r="CH7" s="39">
        <v>292.89999999999998</v>
      </c>
      <c r="CI7" s="39">
        <v>298.25</v>
      </c>
      <c r="CJ7" s="39">
        <v>303.27999999999997</v>
      </c>
      <c r="CK7" s="39">
        <v>288.19</v>
      </c>
      <c r="CL7" s="39">
        <v>63.47</v>
      </c>
      <c r="CM7" s="39">
        <v>60.69</v>
      </c>
      <c r="CN7" s="39">
        <v>74.52</v>
      </c>
      <c r="CO7" s="39">
        <v>77.260000000000005</v>
      </c>
      <c r="CP7" s="39">
        <v>68.2</v>
      </c>
      <c r="CQ7" s="39">
        <v>55.9</v>
      </c>
      <c r="CR7" s="39">
        <v>57.3</v>
      </c>
      <c r="CS7" s="39">
        <v>56.76</v>
      </c>
      <c r="CT7" s="39">
        <v>56.04</v>
      </c>
      <c r="CU7" s="39">
        <v>58.52</v>
      </c>
      <c r="CV7" s="39">
        <v>56.31</v>
      </c>
      <c r="CW7" s="39">
        <v>63.22</v>
      </c>
      <c r="CX7" s="39">
        <v>67.13</v>
      </c>
      <c r="CY7" s="39">
        <v>50.1</v>
      </c>
      <c r="CZ7" s="39">
        <v>41.4</v>
      </c>
      <c r="DA7" s="39">
        <v>56.02</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0.16</v>
      </c>
      <c r="EE7" s="39">
        <v>1.47</v>
      </c>
      <c r="EF7" s="39">
        <v>0.43</v>
      </c>
      <c r="EG7" s="39">
        <v>0.48</v>
      </c>
      <c r="EH7" s="39">
        <v>0.73</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2022-01-20T01:36:55Z</cp:lastPrinted>
  <dcterms:created xsi:type="dcterms:W3CDTF">2021-12-03T07:02:00Z</dcterms:created>
  <dcterms:modified xsi:type="dcterms:W3CDTF">2022-01-25T05:41:02Z</dcterms:modified>
  <cp:category/>
</cp:coreProperties>
</file>