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mado\上水道\【140】上水道企業会計関係(経理関係)\01_調査\R3\22.01.13　【市町村課】公営企業に係る経営比較分析表（令和２年度決算）の分析等について\回答\"/>
    </mc:Choice>
  </mc:AlternateContent>
  <workbookProtection workbookAlgorithmName="SHA-512" workbookHashValue="6LcgN4Y12XHwSd2phnc8Cq3bJDQ959l2PgkFRQFPCvH4DIXJ/IAUAqOfYLUjy9HojMBQNIXzngrk3NB16Oj36A==" workbookSaltValue="IQB4QpCHXuefgt/c3iK9y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<sst xmlns="http://schemas.openxmlformats.org/spreadsheetml/2006/main" count="228" uniqueCount="115">
  <si>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</si>
  <si>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</si>
  <si>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</si>
  <si>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</si>
  <si>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</si>
  <si>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</si>
  <si>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</si>
  <si>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</si>
  <si>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</si>
  <si>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</si>
  <si>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</si>
  <si>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</si>
  <si>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</si>
  <si>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</si>
  <si>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</si>
  <si>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</si>
  <si>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</si>
  <si>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</si>
  <si>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</si>
  <si>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</si>
  <si>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</si>
  <si>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</si>
  <si>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</si>
  <si>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</si>
  <si>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</si>
  <si>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</si>
  <si>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</si>
  <si>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</si>
  <si>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</si>
  <si>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</si>
  <si>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</si>
  <si>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</si>
  <si>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</si>
  <si>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</si>
  <si>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</si>
  <si>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</si>
  <si>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</si>
  <si>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</si>
  <si>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</si>
  <si>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</si>
  <si>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</si>
  <si>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</si>
  <si>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</si>
  <si>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</si>
  <si>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</si>
  <si>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</si>
  <si>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</si>
  <si>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</si>
  <si>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</si>
  <si>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</si>
  <si>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</si>
  <si>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</si>
  <si>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</si>
  <si>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</si>
  <si>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</si>
  <si>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</si>
  <si>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</si>
  <si>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</si>
  <si>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</si>
  <si>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</si>
  <si>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</si>
  <si>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</si>
  <si>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</si>
  <si>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</si>
  <si>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</si>
  <si>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</si>
  <si>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</si>
  <si>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</si>
  <si>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</si>
  <si>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</si>
  <si>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</si>
  <si>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</si>
  <si>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</si>
  <si>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</si>
  <si>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</si>
  <si>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</si>
  <si>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</si>
  <si>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</si>
  <si>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</si>
  <si>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</si>
  <si>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</si>
  <si>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</si>
  <si>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</si>
  <si>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</si>
  <si>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</si>
  <si>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</si>
  <si>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</si>
  <si>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</si>
  <si>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</si>
  <si>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</si>
  <si>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</si>
  <si>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</si>
  <si>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</si>
  <si>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軽米町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</si>
  <si>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</si>
  <si>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</si>
  <si>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</si>
  <si>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</si>
  <si>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</si>
  <si>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</si>
  <si>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</si>
  <si>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</si>
  <si>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</si>
  <si>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</si>
  <si>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</si>
  <si>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</si>
  <si>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</si>
  <si>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</si>
  <si>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</si>
  <si>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</si>
  <si>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</si>
  <si>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</si>
  <si>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水道普及率の向上を図り、給水収益の確保に努めるとともに、老朽化施設の計画的な更新と、漏水の早期発見及び修繕を行い、有収率の向上と費用削減に努めます。
　特にも、低水準が続いている有収率改善のために、今後漏水調査方法を見直し、有収率向上に努めます。
　平成28年度に策定した「軽米町水道事業経営戦略」に基づき、水道事業経営の効率化、財源の確保など経営基盤の強化を図り、持続可能な事業運営を推進してまいります。</t>
    <rPh sb="1" eb="3">
      <t>スイドウ</t>
    </rPh>
    <rPh sb="3" eb="5">
      <t>フキュウ</t>
    </rPh>
    <rPh sb="5" eb="6">
      <t>リツ</t>
    </rPh>
    <rPh sb="7" eb="9">
      <t>コウジョウ</t>
    </rPh>
    <rPh sb="10" eb="11">
      <t>ハカ</t>
    </rPh>
    <rPh sb="13" eb="15">
      <t>キュウスイ</t>
    </rPh>
    <rPh sb="15" eb="17">
      <t>シュウエキ</t>
    </rPh>
    <rPh sb="18" eb="20">
      <t>カクホ</t>
    </rPh>
    <rPh sb="21" eb="22">
      <t>ツト</t>
    </rPh>
    <rPh sb="29" eb="32">
      <t>ロウキュウカ</t>
    </rPh>
    <rPh sb="32" eb="34">
      <t>シセツ</t>
    </rPh>
    <rPh sb="35" eb="38">
      <t>ケイカクテキ</t>
    </rPh>
    <rPh sb="39" eb="41">
      <t>コウシン</t>
    </rPh>
    <rPh sb="43" eb="45">
      <t>ロウスイ</t>
    </rPh>
    <rPh sb="46" eb="48">
      <t>ソウキ</t>
    </rPh>
    <rPh sb="48" eb="50">
      <t>ハッケン</t>
    </rPh>
    <rPh sb="50" eb="51">
      <t>オヨ</t>
    </rPh>
    <rPh sb="52" eb="54">
      <t>シュウゼン</t>
    </rPh>
    <rPh sb="55" eb="56">
      <t>オコナ</t>
    </rPh>
    <rPh sb="58" eb="61">
      <t>ユウシュウリツ</t>
    </rPh>
    <rPh sb="62" eb="64">
      <t>コウジョウ</t>
    </rPh>
    <rPh sb="65" eb="67">
      <t>ヒヨウ</t>
    </rPh>
    <rPh sb="67" eb="69">
      <t>サクゲン</t>
    </rPh>
    <rPh sb="70" eb="71">
      <t>ツト</t>
    </rPh>
    <rPh sb="77" eb="78">
      <t>トク</t>
    </rPh>
    <rPh sb="81" eb="84">
      <t>テイスイジュン</t>
    </rPh>
    <rPh sb="85" eb="86">
      <t>ツヅ</t>
    </rPh>
    <rPh sb="90" eb="93">
      <t>ユウシュウリツ</t>
    </rPh>
    <rPh sb="93" eb="95">
      <t>カイゼン</t>
    </rPh>
    <rPh sb="100" eb="102">
      <t>コンゴ</t>
    </rPh>
    <rPh sb="102" eb="104">
      <t>ロウスイ</t>
    </rPh>
    <rPh sb="104" eb="106">
      <t>チョウサ</t>
    </rPh>
    <rPh sb="106" eb="108">
      <t>ホウホウ</t>
    </rPh>
    <rPh sb="109" eb="111">
      <t>ミナオ</t>
    </rPh>
    <rPh sb="113" eb="116">
      <t>ユウシュウリツ</t>
    </rPh>
    <rPh sb="116" eb="118">
      <t>コウジョウ</t>
    </rPh>
    <rPh sb="119" eb="120">
      <t>ツト</t>
    </rPh>
    <rPh sb="126" eb="128">
      <t>ヘイセイ</t>
    </rPh>
    <rPh sb="130" eb="132">
      <t>ネンド</t>
    </rPh>
    <rPh sb="133" eb="135">
      <t>サクテイ</t>
    </rPh>
    <rPh sb="138" eb="141">
      <t>カルマイマチ</t>
    </rPh>
    <rPh sb="141" eb="143">
      <t>スイドウ</t>
    </rPh>
    <rPh sb="143" eb="145">
      <t>ジギョウ</t>
    </rPh>
    <rPh sb="145" eb="147">
      <t>ケイエイ</t>
    </rPh>
    <rPh sb="147" eb="149">
      <t>センリャク</t>
    </rPh>
    <rPh sb="151" eb="152">
      <t>モト</t>
    </rPh>
    <rPh sb="155" eb="157">
      <t>スイドウ</t>
    </rPh>
    <rPh sb="157" eb="159">
      <t>ジギョウ</t>
    </rPh>
    <rPh sb="159" eb="161">
      <t>ケイエイ</t>
    </rPh>
    <rPh sb="162" eb="165">
      <t>コウリツカ</t>
    </rPh>
    <rPh sb="166" eb="168">
      <t>ザイゲン</t>
    </rPh>
    <rPh sb="169" eb="171">
      <t>カクホ</t>
    </rPh>
    <rPh sb="173" eb="175">
      <t>ケイエイ</t>
    </rPh>
    <rPh sb="175" eb="177">
      <t>キバン</t>
    </rPh>
    <rPh sb="178" eb="180">
      <t>キョウカ</t>
    </rPh>
    <rPh sb="181" eb="182">
      <t>ハカ</t>
    </rPh>
    <rPh sb="184" eb="186">
      <t>ジゾク</t>
    </rPh>
    <rPh sb="186" eb="188">
      <t>カノウ</t>
    </rPh>
    <rPh sb="189" eb="191">
      <t>ジギョウ</t>
    </rPh>
    <rPh sb="191" eb="193">
      <t>ウンエイ</t>
    </rPh>
    <rPh sb="194" eb="196">
      <t>スイシン</t>
    </rPh>
    <phoneticPr fontId="4"/>
  </si>
  <si>
    <t>　管路更新率は、毎年老朽管更新事業を実施しておりますが、昨年度については同規模団体に比べて低くなっています。
　しかし、継続的に更新事業を行っていることから管路経年化率においては同規模団体に比べ低くなっています。
　また、有形固定資産減価償却率は51.18％と同規模団体及び全国平均値よりも高くなっていることから、管路以外の施設や機器についても計画的に更新していく必要があります。</t>
    <rPh sb="1" eb="3">
      <t>カンロ</t>
    </rPh>
    <rPh sb="3" eb="5">
      <t>コウシン</t>
    </rPh>
    <rPh sb="5" eb="6">
      <t>リツ</t>
    </rPh>
    <rPh sb="8" eb="10">
      <t>マイトシ</t>
    </rPh>
    <rPh sb="10" eb="12">
      <t>ロウキュウ</t>
    </rPh>
    <rPh sb="12" eb="13">
      <t>カン</t>
    </rPh>
    <rPh sb="13" eb="15">
      <t>コウシン</t>
    </rPh>
    <rPh sb="15" eb="17">
      <t>ジギョウ</t>
    </rPh>
    <rPh sb="18" eb="20">
      <t>ジッシ</t>
    </rPh>
    <rPh sb="28" eb="30">
      <t>サクネン</t>
    </rPh>
    <rPh sb="30" eb="31">
      <t>ド</t>
    </rPh>
    <rPh sb="36" eb="39">
      <t>ドウキボ</t>
    </rPh>
    <rPh sb="39" eb="41">
      <t>ダンタイ</t>
    </rPh>
    <rPh sb="42" eb="43">
      <t>クラ</t>
    </rPh>
    <rPh sb="45" eb="46">
      <t>ヒク</t>
    </rPh>
    <rPh sb="60" eb="63">
      <t>ケイゾクテキ</t>
    </rPh>
    <rPh sb="64" eb="66">
      <t>コウシン</t>
    </rPh>
    <rPh sb="66" eb="68">
      <t>ジギョウ</t>
    </rPh>
    <rPh sb="69" eb="70">
      <t>オコナ</t>
    </rPh>
    <rPh sb="78" eb="80">
      <t>カンロ</t>
    </rPh>
    <rPh sb="80" eb="83">
      <t>ケイネンカ</t>
    </rPh>
    <rPh sb="83" eb="84">
      <t>リツ</t>
    </rPh>
    <rPh sb="89" eb="92">
      <t>ドウキボ</t>
    </rPh>
    <rPh sb="92" eb="94">
      <t>ダンタイ</t>
    </rPh>
    <rPh sb="95" eb="96">
      <t>クラ</t>
    </rPh>
    <rPh sb="97" eb="98">
      <t>ヒク</t>
    </rPh>
    <rPh sb="111" eb="113">
      <t>ユウケイ</t>
    </rPh>
    <rPh sb="113" eb="115">
      <t>コテイ</t>
    </rPh>
    <rPh sb="115" eb="117">
      <t>シサン</t>
    </rPh>
    <rPh sb="117" eb="119">
      <t>ゲンカ</t>
    </rPh>
    <rPh sb="119" eb="121">
      <t>ショウキャク</t>
    </rPh>
    <rPh sb="121" eb="122">
      <t>リツ</t>
    </rPh>
    <rPh sb="130" eb="133">
      <t>ドウキボ</t>
    </rPh>
    <rPh sb="133" eb="135">
      <t>ダンタイ</t>
    </rPh>
    <rPh sb="135" eb="136">
      <t>オヨ</t>
    </rPh>
    <rPh sb="137" eb="139">
      <t>ゼンコク</t>
    </rPh>
    <rPh sb="139" eb="141">
      <t>ヘイキン</t>
    </rPh>
    <rPh sb="141" eb="142">
      <t>チ</t>
    </rPh>
    <rPh sb="145" eb="146">
      <t>タカ</t>
    </rPh>
    <rPh sb="157" eb="159">
      <t>カンロ</t>
    </rPh>
    <rPh sb="159" eb="161">
      <t>イガイ</t>
    </rPh>
    <rPh sb="162" eb="164">
      <t>シセツ</t>
    </rPh>
    <rPh sb="165" eb="167">
      <t>キキ</t>
    </rPh>
    <rPh sb="172" eb="175">
      <t>ケイカクテキ</t>
    </rPh>
    <rPh sb="176" eb="178">
      <t>コウシン</t>
    </rPh>
    <rPh sb="182" eb="184">
      <t>ヒツヨウ</t>
    </rPh>
    <phoneticPr fontId="4"/>
  </si>
  <si>
    <t>　当町の上水道は、水源が乏しく、散在した集落毎に整備した簡易水道を経営統合したものであるため、人口規模に対して施設数が多く、施設管理費、減価償却費、企業債利息が同規模団体と比べて高くなっており、給水原価が高くなる要因となっています。
　平成28年度に策定した「軽米町水道事業経営戦略」で借入額の上限を定めたことにより、企業債残高は年々縮小しているものの、依然として多く、企業債残高対給水収益比率は同規模団体と比べても非常に高い数値となっております。
　収入面では、経常収支比率は100％以上となっていますが、料金回収率は63.65％と同規模団体と比べて低水準となっており、給水収益以外の収入(一般会計補助金)で賄われている状況となっています。
　また、施設利用率は同規模団体と比べ高くなっているものの、有収率は65.23％と低水準が続いており、収入に結びついていないことがわかります。今後、漏水調査等の強化により有収率向上を図る必要があります。</t>
    <rPh sb="1" eb="3">
      <t>トウチョウ</t>
    </rPh>
    <rPh sb="4" eb="7">
      <t>ジョウスイドウ</t>
    </rPh>
    <rPh sb="9" eb="11">
      <t>スイゲン</t>
    </rPh>
    <rPh sb="12" eb="13">
      <t>トボ</t>
    </rPh>
    <rPh sb="16" eb="18">
      <t>サンザイ</t>
    </rPh>
    <rPh sb="20" eb="22">
      <t>シュウラク</t>
    </rPh>
    <rPh sb="22" eb="23">
      <t>ゴト</t>
    </rPh>
    <rPh sb="24" eb="26">
      <t>セイビ</t>
    </rPh>
    <rPh sb="28" eb="30">
      <t>カンイ</t>
    </rPh>
    <rPh sb="30" eb="32">
      <t>スイドウ</t>
    </rPh>
    <rPh sb="33" eb="35">
      <t>ケイエイ</t>
    </rPh>
    <rPh sb="35" eb="37">
      <t>トウゴウ</t>
    </rPh>
    <rPh sb="47" eb="49">
      <t>ジンコウ</t>
    </rPh>
    <rPh sb="49" eb="51">
      <t>キボ</t>
    </rPh>
    <rPh sb="52" eb="53">
      <t>タイ</t>
    </rPh>
    <rPh sb="55" eb="57">
      <t>シセツ</t>
    </rPh>
    <rPh sb="57" eb="58">
      <t>スウ</t>
    </rPh>
    <rPh sb="59" eb="60">
      <t>オオ</t>
    </rPh>
    <rPh sb="62" eb="64">
      <t>シセツ</t>
    </rPh>
    <rPh sb="64" eb="66">
      <t>カンリ</t>
    </rPh>
    <rPh sb="66" eb="67">
      <t>ヒ</t>
    </rPh>
    <rPh sb="68" eb="70">
      <t>ゲンカ</t>
    </rPh>
    <rPh sb="70" eb="72">
      <t>ショウキャク</t>
    </rPh>
    <rPh sb="72" eb="73">
      <t>ヒ</t>
    </rPh>
    <rPh sb="74" eb="76">
      <t>キギョウ</t>
    </rPh>
    <rPh sb="76" eb="77">
      <t>サイ</t>
    </rPh>
    <rPh sb="77" eb="79">
      <t>リソク</t>
    </rPh>
    <rPh sb="80" eb="83">
      <t>ドウキボ</t>
    </rPh>
    <rPh sb="83" eb="85">
      <t>ダンタイ</t>
    </rPh>
    <rPh sb="86" eb="87">
      <t>クラ</t>
    </rPh>
    <rPh sb="89" eb="90">
      <t>タカ</t>
    </rPh>
    <rPh sb="97" eb="99">
      <t>キュウスイ</t>
    </rPh>
    <rPh sb="99" eb="101">
      <t>ゲンカ</t>
    </rPh>
    <rPh sb="102" eb="103">
      <t>タカ</t>
    </rPh>
    <rPh sb="106" eb="108">
      <t>ヨウイン</t>
    </rPh>
    <rPh sb="118" eb="120">
      <t>ヘイセイ</t>
    </rPh>
    <rPh sb="122" eb="123">
      <t>ネン</t>
    </rPh>
    <rPh sb="123" eb="124">
      <t>ド</t>
    </rPh>
    <rPh sb="125" eb="127">
      <t>サクテイ</t>
    </rPh>
    <rPh sb="130" eb="133">
      <t>カルマイマチ</t>
    </rPh>
    <rPh sb="133" eb="135">
      <t>スイドウ</t>
    </rPh>
    <rPh sb="135" eb="137">
      <t>ジギョウ</t>
    </rPh>
    <rPh sb="137" eb="139">
      <t>ケイエイ</t>
    </rPh>
    <rPh sb="139" eb="141">
      <t>センリャク</t>
    </rPh>
    <rPh sb="143" eb="145">
      <t>カリイレ</t>
    </rPh>
    <rPh sb="145" eb="146">
      <t>ガク</t>
    </rPh>
    <rPh sb="147" eb="149">
      <t>ジョウゲン</t>
    </rPh>
    <rPh sb="150" eb="151">
      <t>サダ</t>
    </rPh>
    <rPh sb="159" eb="161">
      <t>キギョウ</t>
    </rPh>
    <rPh sb="161" eb="162">
      <t>サイ</t>
    </rPh>
    <rPh sb="162" eb="164">
      <t>ザンダカ</t>
    </rPh>
    <rPh sb="165" eb="167">
      <t>ネンネン</t>
    </rPh>
    <rPh sb="167" eb="169">
      <t>シュクショウ</t>
    </rPh>
    <rPh sb="177" eb="179">
      <t>イゼン</t>
    </rPh>
    <rPh sb="182" eb="183">
      <t>オオ</t>
    </rPh>
    <rPh sb="185" eb="187">
      <t>キギョウ</t>
    </rPh>
    <rPh sb="187" eb="188">
      <t>サイ</t>
    </rPh>
    <rPh sb="188" eb="190">
      <t>ザンダカ</t>
    </rPh>
    <rPh sb="190" eb="191">
      <t>タイ</t>
    </rPh>
    <rPh sb="191" eb="193">
      <t>キュウスイ</t>
    </rPh>
    <rPh sb="193" eb="195">
      <t>シュウエキ</t>
    </rPh>
    <rPh sb="195" eb="197">
      <t>ヒリツ</t>
    </rPh>
    <rPh sb="198" eb="201">
      <t>ドウキボ</t>
    </rPh>
    <rPh sb="201" eb="203">
      <t>ダンタイ</t>
    </rPh>
    <rPh sb="204" eb="205">
      <t>クラ</t>
    </rPh>
    <rPh sb="208" eb="210">
      <t>ヒジョウ</t>
    </rPh>
    <rPh sb="211" eb="212">
      <t>タカ</t>
    </rPh>
    <rPh sb="213" eb="215">
      <t>スウチ</t>
    </rPh>
    <rPh sb="226" eb="229">
      <t>シュウニュウメン</t>
    </rPh>
    <rPh sb="232" eb="234">
      <t>ケイジョウ</t>
    </rPh>
    <rPh sb="234" eb="236">
      <t>シュウシ</t>
    </rPh>
    <rPh sb="236" eb="238">
      <t>ヒリツ</t>
    </rPh>
    <rPh sb="243" eb="245">
      <t>イジョウ</t>
    </rPh>
    <rPh sb="254" eb="256">
      <t>リョウキン</t>
    </rPh>
    <rPh sb="256" eb="258">
      <t>カイシュウ</t>
    </rPh>
    <rPh sb="258" eb="259">
      <t>リツ</t>
    </rPh>
    <rPh sb="267" eb="270">
      <t>ドウキボ</t>
    </rPh>
    <rPh sb="270" eb="272">
      <t>ダンタイ</t>
    </rPh>
    <rPh sb="273" eb="274">
      <t>クラ</t>
    </rPh>
    <rPh sb="276" eb="279">
      <t>テイスイジュン</t>
    </rPh>
    <rPh sb="286" eb="288">
      <t>キュウスイ</t>
    </rPh>
    <rPh sb="288" eb="290">
      <t>シュウエキ</t>
    </rPh>
    <rPh sb="290" eb="292">
      <t>イガイ</t>
    </rPh>
    <rPh sb="351" eb="353">
      <t>ユウシュウ</t>
    </rPh>
    <rPh sb="392" eb="394">
      <t>コンゴ</t>
    </rPh>
    <rPh sb="395" eb="397">
      <t>ロウスイ</t>
    </rPh>
    <rPh sb="397" eb="399">
      <t>チョウサ</t>
    </rPh>
    <rPh sb="399" eb="400">
      <t>トウ</t>
    </rPh>
    <rPh sb="401" eb="403">
      <t>キョウカ</t>
    </rPh>
    <rPh sb="406" eb="409">
      <t>ユウシュウリツ</t>
    </rPh>
    <rPh sb="409" eb="411">
      <t>コウジョウ</t>
    </rPh>
    <rPh sb="412" eb="413">
      <t>ハカ</t>
    </rPh>
    <rPh sb="414" eb="4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</si>
</sst>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1.04</c:v>
                </c:pt>
                <c:pt idx="1">
                  <c:v>0.55000000000000004</c:v>
                </c:pt>
                <c:pt idx="2">
                  <c:v>0.98</c:v>
                </c:pt>
                <c:pt idx="3">
                  <c:v>0.79</c:v>
                </c:pt>
                <c:pt idx="4">
                  <c:v>0.35</c:v>
                </c:pt>
              </c:numCache>
            </c:numRef>
          </c:val>
          <c:extLst>
            <c:ext xmlns:c16="http://schemas.microsoft.com/office/drawing/2014/chart" uri="{C3380CC4-5D6E-409C-BE32-E72D297353CC}">
              <c16:uniqueId val="{00000000-9016-4306-8770-0627E0EAD3C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9016-4306-8770-0627E0EAD3C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71.67</c:v>
                </c:pt>
                <c:pt idx="1">
                  <c:v>67.58</c:v>
                </c:pt>
                <c:pt idx="2">
                  <c:v>69.47</c:v>
                </c:pt>
                <c:pt idx="3">
                  <c:v>69.62</c:v>
                </c:pt>
                <c:pt idx="4">
                  <c:v>69.989999999999995</c:v>
                </c:pt>
              </c:numCache>
            </c:numRef>
          </c:val>
          <c:extLst>
            <c:ext xmlns:c16="http://schemas.microsoft.com/office/drawing/2014/chart" uri="{C3380CC4-5D6E-409C-BE32-E72D297353CC}">
              <c16:uniqueId val="{00000000-AF57-4BBE-BBC6-754BA3F88C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AF57-4BBE-BBC6-754BA3F88C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65.38</c:v>
                </c:pt>
                <c:pt idx="1">
                  <c:v>67.52</c:v>
                </c:pt>
                <c:pt idx="2">
                  <c:v>65.680000000000007</c:v>
                </c:pt>
                <c:pt idx="3">
                  <c:v>65.58</c:v>
                </c:pt>
                <c:pt idx="4">
                  <c:v>65.23</c:v>
                </c:pt>
              </c:numCache>
            </c:numRef>
          </c:val>
          <c:extLst>
            <c:ext xmlns:c16="http://schemas.microsoft.com/office/drawing/2014/chart" uri="{C3380CC4-5D6E-409C-BE32-E72D297353CC}">
              <c16:uniqueId val="{00000000-7EA5-41AB-B0F6-4862C737E96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7EA5-41AB-B0F6-4862C737E96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106.93</c:v>
                </c:pt>
                <c:pt idx="1">
                  <c:v>111.1</c:v>
                </c:pt>
                <c:pt idx="2">
                  <c:v>102.96</c:v>
                </c:pt>
                <c:pt idx="3">
                  <c:v>106.4</c:v>
                </c:pt>
                <c:pt idx="4">
                  <c:v>105.13</c:v>
                </c:pt>
              </c:numCache>
            </c:numRef>
          </c:val>
          <c:extLst>
            <c:ext xmlns:c16="http://schemas.microsoft.com/office/drawing/2014/chart" uri="{C3380CC4-5D6E-409C-BE32-E72D297353CC}">
              <c16:uniqueId val="{00000000-CB81-4972-88AE-C6106DB9133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CB81-4972-88AE-C6106DB9133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44.71</c:v>
                </c:pt>
                <c:pt idx="1">
                  <c:v>46.71</c:v>
                </c:pt>
                <c:pt idx="2">
                  <c:v>47.94</c:v>
                </c:pt>
                <c:pt idx="3">
                  <c:v>49.68</c:v>
                </c:pt>
                <c:pt idx="4">
                  <c:v>51.18</c:v>
                </c:pt>
              </c:numCache>
            </c:numRef>
          </c:val>
          <c:extLst>
            <c:ext xmlns:c16="http://schemas.microsoft.com/office/drawing/2014/chart" uri="{C3380CC4-5D6E-409C-BE32-E72D297353CC}">
              <c16:uniqueId val="{00000000-3E19-4CF6-9B85-0E17075524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3E19-4CF6-9B85-0E17075524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6.56</c:v>
                </c:pt>
                <c:pt idx="1">
                  <c:v>7.54</c:v>
                </c:pt>
                <c:pt idx="2">
                  <c:v>6.73</c:v>
                </c:pt>
                <c:pt idx="3">
                  <c:v>6.65</c:v>
                </c:pt>
                <c:pt idx="4">
                  <c:v>5.53</c:v>
                </c:pt>
              </c:numCache>
            </c:numRef>
          </c:val>
          <c:extLst>
            <c:ext xmlns:c16="http://schemas.microsoft.com/office/drawing/2014/chart" uri="{C3380CC4-5D6E-409C-BE32-E72D297353CC}">
              <c16:uniqueId val="{00000000-F531-4332-9413-CE94041D090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F531-4332-9413-CE94041D090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02-439E-B1AC-3E208D5211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AB02-439E-B1AC-3E208D5211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653.52</c:v>
                </c:pt>
                <c:pt idx="1">
                  <c:v>686.53</c:v>
                </c:pt>
                <c:pt idx="2">
                  <c:v>651.73</c:v>
                </c:pt>
                <c:pt idx="3">
                  <c:v>604.95000000000005</c:v>
                </c:pt>
                <c:pt idx="4">
                  <c:v>547.35</c:v>
                </c:pt>
              </c:numCache>
            </c:numRef>
          </c:val>
          <c:extLst>
            <c:ext xmlns:c16="http://schemas.microsoft.com/office/drawing/2014/chart" uri="{C3380CC4-5D6E-409C-BE32-E72D297353CC}">
              <c16:uniqueId val="{00000000-6D43-4076-A427-EDA2D9EAB87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D43-4076-A427-EDA2D9EAB87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1542.04</c:v>
                </c:pt>
                <c:pt idx="1">
                  <c:v>1461.87</c:v>
                </c:pt>
                <c:pt idx="2">
                  <c:v>1412.62</c:v>
                </c:pt>
                <c:pt idx="3">
                  <c:v>1358.41</c:v>
                </c:pt>
                <c:pt idx="4">
                  <c:v>1300.8800000000001</c:v>
                </c:pt>
              </c:numCache>
            </c:numRef>
          </c:val>
          <c:extLst>
            <c:ext xmlns:c16="http://schemas.microsoft.com/office/drawing/2014/chart" uri="{C3380CC4-5D6E-409C-BE32-E72D297353CC}">
              <c16:uniqueId val="{00000000-D554-494E-B4A6-F5CDAF2DCC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D554-494E-B4A6-F5CDAF2DCC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59.58</c:v>
                </c:pt>
                <c:pt idx="1">
                  <c:v>62.9</c:v>
                </c:pt>
                <c:pt idx="2">
                  <c:v>58.84</c:v>
                </c:pt>
                <c:pt idx="3">
                  <c:v>62.5</c:v>
                </c:pt>
                <c:pt idx="4">
                  <c:v>63.65</c:v>
                </c:pt>
              </c:numCache>
            </c:numRef>
          </c:val>
          <c:extLst>
            <c:ext xmlns:c16="http://schemas.microsoft.com/office/drawing/2014/chart" uri="{C3380CC4-5D6E-409C-BE32-E72D297353CC}">
              <c16:uniqueId val="{00000000-99D1-4FF2-98F9-172C5C4F5EE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99D1-4FF2-98F9-172C5C4F5EE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461.47</c:v>
                </c:pt>
                <c:pt idx="1">
                  <c:v>435.62</c:v>
                </c:pt>
                <c:pt idx="2">
                  <c:v>467.15</c:v>
                </c:pt>
                <c:pt idx="3">
                  <c:v>438.23</c:v>
                </c:pt>
                <c:pt idx="4">
                  <c:v>430.58</c:v>
                </c:pt>
              </c:numCache>
            </c:numRef>
          </c:val>
          <c:extLst>
            <c:ext xmlns:c16="http://schemas.microsoft.com/office/drawing/2014/chart" uri="{C3380CC4-5D6E-409C-BE32-E72D297353CC}">
              <c16:uniqueId val="{00000000-625A-4E53-93DE-760807B3F25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625A-4E53-93DE-760807B3F25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岩手県　軽米町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8773</v>
      </c>
      <c r="AM8" s="71"/>
      <c r="AN8" s="71"/>
      <c r="AO8" s="71"/>
      <c r="AP8" s="71"/>
      <c r="AQ8" s="71"/>
      <c r="AR8" s="71"/>
      <c r="AS8" s="71"/>
      <c r="AT8" s="67">
        <f>データ!$S$6</f>
        <v>245.82</v>
      </c>
      <c r="AU8" s="68"/>
      <c r="AV8" s="68"/>
      <c r="AW8" s="68"/>
      <c r="AX8" s="68"/>
      <c r="AY8" s="68"/>
      <c r="AZ8" s="68"/>
      <c r="BA8" s="68"/>
      <c r="BB8" s="70">
        <f>データ!$T$6</f>
        <v>35.69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58.73</v>
      </c>
      <c r="J10" s="68"/>
      <c r="K10" s="68"/>
      <c r="L10" s="68"/>
      <c r="M10" s="68"/>
      <c r="N10" s="68"/>
      <c r="O10" s="69"/>
      <c r="P10" s="70">
        <f>データ!$P$6</f>
        <v>81.02</v>
      </c>
      <c r="Q10" s="70"/>
      <c r="R10" s="70"/>
      <c r="S10" s="70"/>
      <c r="T10" s="70"/>
      <c r="U10" s="70"/>
      <c r="V10" s="70"/>
      <c r="W10" s="71">
        <f>データ!$Q$6</f>
        <v>5104</v>
      </c>
      <c r="X10" s="71"/>
      <c r="Y10" s="71"/>
      <c r="Z10" s="71"/>
      <c r="AA10" s="71"/>
      <c r="AB10" s="71"/>
      <c r="AC10" s="71"/>
      <c r="AD10" s="2"/>
      <c r="AE10" s="2"/>
      <c r="AF10" s="2"/>
      <c r="AG10" s="2"/>
      <c r="AH10" s="4"/>
      <c r="AI10" s="4"/>
      <c r="AJ10" s="4"/>
      <c r="AK10" s="4"/>
      <c r="AL10" s="71">
        <f>データ!$U$6</f>
        <v>6817</v>
      </c>
      <c r="AM10" s="71"/>
      <c r="AN10" s="71"/>
      <c r="AO10" s="71"/>
      <c r="AP10" s="71"/>
      <c r="AQ10" s="71"/>
      <c r="AR10" s="71"/>
      <c r="AS10" s="71"/>
      <c r="AT10" s="67">
        <f>データ!$V$6</f>
        <v>36.24</v>
      </c>
      <c r="AU10" s="68"/>
      <c r="AV10" s="68"/>
      <c r="AW10" s="68"/>
      <c r="AX10" s="68"/>
      <c r="AY10" s="68"/>
      <c r="AZ10" s="68"/>
      <c r="BA10" s="68"/>
      <c r="BB10" s="70">
        <f>データ!$W$6</f>
        <v>188.11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114</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33fqgCnBdUtn2i3U9HWvvJb8lv9QJ6HORdpdiNrttiMTMtFkYLAIiPHLSuEjFq98qAFDu/H2LGNaFf+dr0FU1A==" saltValue="hL+XMfY0F6ts3wd6g2lXx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35017</v>
      </c>
      <c r="D6" s="34">
        <f t="shared" si="3"/>
        <v>46</v>
      </c>
      <c r="E6" s="34">
        <f t="shared" si="3"/>
        <v>1</v>
      </c>
      <c r="F6" s="34">
        <f t="shared" si="3"/>
        <v>0</v>
      </c>
      <c r="G6" s="34">
        <f t="shared" si="3"/>
        <v>1</v>
      </c>
      <c r="H6" s="34" t="str">
        <f t="shared" si="3"/>
        <v>岩手県　軽米町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58.73</v>
      </c>
      <c r="P6" s="35">
        <f t="shared" si="3"/>
        <v>81.02</v>
      </c>
      <c r="Q6" s="35">
        <f t="shared" si="3"/>
        <v>5104</v>
      </c>
      <c r="R6" s="35">
        <f t="shared" si="3"/>
        <v>8773</v>
      </c>
      <c r="S6" s="35">
        <f t="shared" si="3"/>
        <v>245.82</v>
      </c>
      <c r="T6" s="35">
        <f t="shared" si="3"/>
        <v>35.69</v>
      </c>
      <c r="U6" s="35">
        <f t="shared" si="3"/>
        <v>6817</v>
      </c>
      <c r="V6" s="35">
        <f t="shared" si="3"/>
        <v>36.24</v>
      </c>
      <c r="W6" s="35">
        <f t="shared" si="3"/>
        <v>188.11</v>
      </c>
      <c r="X6" s="36">
        <f>IF(X7="",NA(),X7)</f>
        <v>106.93</v>
      </c>
      <c r="Y6" s="36">
        <f t="shared" ref="Y6:AG6" si="4">IF(Y7="",NA(),Y7)</f>
        <v>111.1</v>
      </c>
      <c r="Z6" s="36">
        <f t="shared" si="4"/>
        <v>102.96</v>
      </c>
      <c r="AA6" s="36">
        <f t="shared" si="4"/>
        <v>106.4</v>
      </c>
      <c r="AB6" s="36">
        <f t="shared" si="4"/>
        <v>105.13</v>
      </c>
      <c r="AC6" s="36">
        <f t="shared" si="4"/>
        <v>107.95</v>
      </c>
      <c r="AD6" s="36">
        <f t="shared" si="4"/>
        <v>104.47</v>
      </c>
      <c r="AE6" s="36">
        <f t="shared" si="4"/>
        <v>103.81</v>
      </c>
      <c r="AF6" s="36">
        <f t="shared" si="4"/>
        <v>104.35</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653.52</v>
      </c>
      <c r="AU6" s="36">
        <f t="shared" ref="AU6:BC6" si="6">IF(AU7="",NA(),AU7)</f>
        <v>686.53</v>
      </c>
      <c r="AV6" s="36">
        <f t="shared" si="6"/>
        <v>651.73</v>
      </c>
      <c r="AW6" s="36">
        <f t="shared" si="6"/>
        <v>604.95000000000005</v>
      </c>
      <c r="AX6" s="36">
        <f t="shared" si="6"/>
        <v>547.35</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1542.04</v>
      </c>
      <c r="BF6" s="36">
        <f t="shared" ref="BF6:BN6" si="7">IF(BF7="",NA(),BF7)</f>
        <v>1461.87</v>
      </c>
      <c r="BG6" s="36">
        <f t="shared" si="7"/>
        <v>1412.62</v>
      </c>
      <c r="BH6" s="36">
        <f t="shared" si="7"/>
        <v>1358.41</v>
      </c>
      <c r="BI6" s="36">
        <f t="shared" si="7"/>
        <v>1300.8800000000001</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59.58</v>
      </c>
      <c r="BQ6" s="36">
        <f t="shared" ref="BQ6:BY6" si="8">IF(BQ7="",NA(),BQ7)</f>
        <v>62.9</v>
      </c>
      <c r="BR6" s="36">
        <f t="shared" si="8"/>
        <v>58.84</v>
      </c>
      <c r="BS6" s="36">
        <f t="shared" si="8"/>
        <v>62.5</v>
      </c>
      <c r="BT6" s="36">
        <f t="shared" si="8"/>
        <v>63.65</v>
      </c>
      <c r="BU6" s="36">
        <f t="shared" si="8"/>
        <v>93.28</v>
      </c>
      <c r="BV6" s="36">
        <f t="shared" si="8"/>
        <v>87.51</v>
      </c>
      <c r="BW6" s="36">
        <f t="shared" si="8"/>
        <v>84.77</v>
      </c>
      <c r="BX6" s="36">
        <f t="shared" si="8"/>
        <v>87.11</v>
      </c>
      <c r="BY6" s="36">
        <f t="shared" si="8"/>
        <v>82.78</v>
      </c>
      <c r="BZ6" s="35" t="str">
        <f>IF(BZ7="","",IF(BZ7="-","【-】","【"&amp;SUBSTITUTE(TEXT(BZ7,"#,##0.00"),"-","△")&amp;"】"))</f>
        <v>【100.05】</v>
      </c>
      <c r="CA6" s="36">
        <f>IF(CA7="",NA(),CA7)</f>
        <v>461.47</v>
      </c>
      <c r="CB6" s="36">
        <f t="shared" ref="CB6:CJ6" si="9">IF(CB7="",NA(),CB7)</f>
        <v>435.62</v>
      </c>
      <c r="CC6" s="36">
        <f t="shared" si="9"/>
        <v>467.15</v>
      </c>
      <c r="CD6" s="36">
        <f t="shared" si="9"/>
        <v>438.23</v>
      </c>
      <c r="CE6" s="36">
        <f t="shared" si="9"/>
        <v>430.58</v>
      </c>
      <c r="CF6" s="36">
        <f t="shared" si="9"/>
        <v>208.29</v>
      </c>
      <c r="CG6" s="36">
        <f t="shared" si="9"/>
        <v>218.42</v>
      </c>
      <c r="CH6" s="36">
        <f t="shared" si="9"/>
        <v>227.27</v>
      </c>
      <c r="CI6" s="36">
        <f t="shared" si="9"/>
        <v>223.98</v>
      </c>
      <c r="CJ6" s="36">
        <f t="shared" si="9"/>
        <v>225.09</v>
      </c>
      <c r="CK6" s="35" t="str">
        <f>IF(CK7="","",IF(CK7="-","【-】","【"&amp;SUBSTITUTE(TEXT(CK7,"#,##0.00"),"-","△")&amp;"】"))</f>
        <v>【166.40】</v>
      </c>
      <c r="CL6" s="36">
        <f>IF(CL7="",NA(),CL7)</f>
        <v>71.67</v>
      </c>
      <c r="CM6" s="36">
        <f t="shared" ref="CM6:CU6" si="10">IF(CM7="",NA(),CM7)</f>
        <v>67.58</v>
      </c>
      <c r="CN6" s="36">
        <f t="shared" si="10"/>
        <v>69.47</v>
      </c>
      <c r="CO6" s="36">
        <f t="shared" si="10"/>
        <v>69.62</v>
      </c>
      <c r="CP6" s="36">
        <f t="shared" si="10"/>
        <v>69.989999999999995</v>
      </c>
      <c r="CQ6" s="36">
        <f t="shared" si="10"/>
        <v>49.32</v>
      </c>
      <c r="CR6" s="36">
        <f t="shared" si="10"/>
        <v>50.24</v>
      </c>
      <c r="CS6" s="36">
        <f t="shared" si="10"/>
        <v>50.29</v>
      </c>
      <c r="CT6" s="36">
        <f t="shared" si="10"/>
        <v>49.64</v>
      </c>
      <c r="CU6" s="36">
        <f t="shared" si="10"/>
        <v>49.38</v>
      </c>
      <c r="CV6" s="35" t="str">
        <f>IF(CV7="","",IF(CV7="-","【-】","【"&amp;SUBSTITUTE(TEXT(CV7,"#,##0.00"),"-","△")&amp;"】"))</f>
        <v>【60.69】</v>
      </c>
      <c r="CW6" s="36">
        <f>IF(CW7="",NA(),CW7)</f>
        <v>65.38</v>
      </c>
      <c r="CX6" s="36">
        <f t="shared" ref="CX6:DF6" si="11">IF(CX7="",NA(),CX7)</f>
        <v>67.52</v>
      </c>
      <c r="CY6" s="36">
        <f t="shared" si="11"/>
        <v>65.680000000000007</v>
      </c>
      <c r="CZ6" s="36">
        <f t="shared" si="11"/>
        <v>65.58</v>
      </c>
      <c r="DA6" s="36">
        <f t="shared" si="11"/>
        <v>65.23</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44.71</v>
      </c>
      <c r="DI6" s="36">
        <f t="shared" ref="DI6:DQ6" si="12">IF(DI7="",NA(),DI7)</f>
        <v>46.71</v>
      </c>
      <c r="DJ6" s="36">
        <f t="shared" si="12"/>
        <v>47.94</v>
      </c>
      <c r="DK6" s="36">
        <f t="shared" si="12"/>
        <v>49.68</v>
      </c>
      <c r="DL6" s="36">
        <f t="shared" si="12"/>
        <v>51.18</v>
      </c>
      <c r="DM6" s="36">
        <f t="shared" si="12"/>
        <v>48.3</v>
      </c>
      <c r="DN6" s="36">
        <f t="shared" si="12"/>
        <v>45.14</v>
      </c>
      <c r="DO6" s="36">
        <f t="shared" si="12"/>
        <v>45.85</v>
      </c>
      <c r="DP6" s="36">
        <f t="shared" si="12"/>
        <v>47.31</v>
      </c>
      <c r="DQ6" s="36">
        <f t="shared" si="12"/>
        <v>47.5</v>
      </c>
      <c r="DR6" s="35" t="str">
        <f>IF(DR7="","",IF(DR7="-","【-】","【"&amp;SUBSTITUTE(TEXT(DR7,"#,##0.00"),"-","△")&amp;"】"))</f>
        <v>【50.19】</v>
      </c>
      <c r="DS6" s="36">
        <f>IF(DS7="",NA(),DS7)</f>
        <v>6.56</v>
      </c>
      <c r="DT6" s="36">
        <f t="shared" ref="DT6:EB6" si="13">IF(DT7="",NA(),DT7)</f>
        <v>7.54</v>
      </c>
      <c r="DU6" s="36">
        <f t="shared" si="13"/>
        <v>6.73</v>
      </c>
      <c r="DV6" s="36">
        <f t="shared" si="13"/>
        <v>6.65</v>
      </c>
      <c r="DW6" s="36">
        <f t="shared" si="13"/>
        <v>5.53</v>
      </c>
      <c r="DX6" s="36">
        <f t="shared" si="13"/>
        <v>12.43</v>
      </c>
      <c r="DY6" s="36">
        <f t="shared" si="13"/>
        <v>13.58</v>
      </c>
      <c r="DZ6" s="36">
        <f t="shared" si="13"/>
        <v>14.13</v>
      </c>
      <c r="EA6" s="36">
        <f t="shared" si="13"/>
        <v>16.77</v>
      </c>
      <c r="EB6" s="36">
        <f t="shared" si="13"/>
        <v>17.399999999999999</v>
      </c>
      <c r="EC6" s="35" t="str">
        <f>IF(EC7="","",IF(EC7="-","【-】","【"&amp;SUBSTITUTE(TEXT(EC7,"#,##0.00"),"-","△")&amp;"】"))</f>
        <v>【20.63】</v>
      </c>
      <c r="ED6" s="36">
        <f>IF(ED7="",NA(),ED7)</f>
        <v>1.04</v>
      </c>
      <c r="EE6" s="36">
        <f t="shared" ref="EE6:EM6" si="14">IF(EE7="",NA(),EE7)</f>
        <v>0.55000000000000004</v>
      </c>
      <c r="EF6" s="36">
        <f t="shared" si="14"/>
        <v>0.98</v>
      </c>
      <c r="EG6" s="36">
        <f t="shared" si="14"/>
        <v>0.79</v>
      </c>
      <c r="EH6" s="36">
        <f t="shared" si="14"/>
        <v>0.35</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35017</v>
      </c>
      <c r="D7" s="38">
        <v>46</v>
      </c>
      <c r="E7" s="38">
        <v>1</v>
      </c>
      <c r="F7" s="38">
        <v>0</v>
      </c>
      <c r="G7" s="38">
        <v>1</v>
      </c>
      <c r="H7" s="38" t="s">
        <v>93</v>
      </c>
      <c r="I7" s="38" t="s">
        <v>94</v>
      </c>
      <c r="J7" s="38" t="s">
        <v>95</v>
      </c>
      <c r="K7" s="38" t="s">
        <v>96</v>
      </c>
      <c r="L7" s="38" t="s">
        <v>97</v>
      </c>
      <c r="M7" s="38" t="s">
        <v>98</v>
      </c>
      <c r="N7" s="39" t="s">
        <v>99</v>
      </c>
      <c r="O7" s="39">
        <v>58.73</v>
      </c>
      <c r="P7" s="39">
        <v>81.02</v>
      </c>
      <c r="Q7" s="39">
        <v>5104</v>
      </c>
      <c r="R7" s="39">
        <v>8773</v>
      </c>
      <c r="S7" s="39">
        <v>245.82</v>
      </c>
      <c r="T7" s="39">
        <v>35.69</v>
      </c>
      <c r="U7" s="39">
        <v>6817</v>
      </c>
      <c r="V7" s="39">
        <v>36.24</v>
      </c>
      <c r="W7" s="39">
        <v>188.11</v>
      </c>
      <c r="X7" s="39">
        <v>106.93</v>
      </c>
      <c r="Y7" s="39">
        <v>111.1</v>
      </c>
      <c r="Z7" s="39">
        <v>102.96</v>
      </c>
      <c r="AA7" s="39">
        <v>106.4</v>
      </c>
      <c r="AB7" s="39">
        <v>105.13</v>
      </c>
      <c r="AC7" s="39">
        <v>107.95</v>
      </c>
      <c r="AD7" s="39">
        <v>104.47</v>
      </c>
      <c r="AE7" s="39">
        <v>103.81</v>
      </c>
      <c r="AF7" s="39">
        <v>104.35</v>
      </c>
      <c r="AG7" s="39">
        <v>105.34</v>
      </c>
      <c r="AH7" s="39">
        <v>110.27</v>
      </c>
      <c r="AI7" s="39">
        <v>0</v>
      </c>
      <c r="AJ7" s="39">
        <v>0</v>
      </c>
      <c r="AK7" s="39">
        <v>0</v>
      </c>
      <c r="AL7" s="39">
        <v>0</v>
      </c>
      <c r="AM7" s="39">
        <v>0</v>
      </c>
      <c r="AN7" s="39">
        <v>12.44</v>
      </c>
      <c r="AO7" s="39">
        <v>16.399999999999999</v>
      </c>
      <c r="AP7" s="39">
        <v>25.66</v>
      </c>
      <c r="AQ7" s="39">
        <v>21.69</v>
      </c>
      <c r="AR7" s="39">
        <v>24.04</v>
      </c>
      <c r="AS7" s="39">
        <v>1.1499999999999999</v>
      </c>
      <c r="AT7" s="39">
        <v>653.52</v>
      </c>
      <c r="AU7" s="39">
        <v>686.53</v>
      </c>
      <c r="AV7" s="39">
        <v>651.73</v>
      </c>
      <c r="AW7" s="39">
        <v>604.95000000000005</v>
      </c>
      <c r="AX7" s="39">
        <v>547.35</v>
      </c>
      <c r="AY7" s="39">
        <v>371.89</v>
      </c>
      <c r="AZ7" s="39">
        <v>293.23</v>
      </c>
      <c r="BA7" s="39">
        <v>300.14</v>
      </c>
      <c r="BB7" s="39">
        <v>301.04000000000002</v>
      </c>
      <c r="BC7" s="39">
        <v>305.08</v>
      </c>
      <c r="BD7" s="39">
        <v>260.31</v>
      </c>
      <c r="BE7" s="39">
        <v>1542.04</v>
      </c>
      <c r="BF7" s="39">
        <v>1461.87</v>
      </c>
      <c r="BG7" s="39">
        <v>1412.62</v>
      </c>
      <c r="BH7" s="39">
        <v>1358.41</v>
      </c>
      <c r="BI7" s="39">
        <v>1300.8800000000001</v>
      </c>
      <c r="BJ7" s="39">
        <v>483.11</v>
      </c>
      <c r="BK7" s="39">
        <v>542.29999999999995</v>
      </c>
      <c r="BL7" s="39">
        <v>566.65</v>
      </c>
      <c r="BM7" s="39">
        <v>551.62</v>
      </c>
      <c r="BN7" s="39">
        <v>585.59</v>
      </c>
      <c r="BO7" s="39">
        <v>275.67</v>
      </c>
      <c r="BP7" s="39">
        <v>59.58</v>
      </c>
      <c r="BQ7" s="39">
        <v>62.9</v>
      </c>
      <c r="BR7" s="39">
        <v>58.84</v>
      </c>
      <c r="BS7" s="39">
        <v>62.5</v>
      </c>
      <c r="BT7" s="39">
        <v>63.65</v>
      </c>
      <c r="BU7" s="39">
        <v>93.28</v>
      </c>
      <c r="BV7" s="39">
        <v>87.51</v>
      </c>
      <c r="BW7" s="39">
        <v>84.77</v>
      </c>
      <c r="BX7" s="39">
        <v>87.11</v>
      </c>
      <c r="BY7" s="39">
        <v>82.78</v>
      </c>
      <c r="BZ7" s="39">
        <v>100.05</v>
      </c>
      <c r="CA7" s="39">
        <v>461.47</v>
      </c>
      <c r="CB7" s="39">
        <v>435.62</v>
      </c>
      <c r="CC7" s="39">
        <v>467.15</v>
      </c>
      <c r="CD7" s="39">
        <v>438.23</v>
      </c>
      <c r="CE7" s="39">
        <v>430.58</v>
      </c>
      <c r="CF7" s="39">
        <v>208.29</v>
      </c>
      <c r="CG7" s="39">
        <v>218.42</v>
      </c>
      <c r="CH7" s="39">
        <v>227.27</v>
      </c>
      <c r="CI7" s="39">
        <v>223.98</v>
      </c>
      <c r="CJ7" s="39">
        <v>225.09</v>
      </c>
      <c r="CK7" s="39">
        <v>166.4</v>
      </c>
      <c r="CL7" s="39">
        <v>71.67</v>
      </c>
      <c r="CM7" s="39">
        <v>67.58</v>
      </c>
      <c r="CN7" s="39">
        <v>69.47</v>
      </c>
      <c r="CO7" s="39">
        <v>69.62</v>
      </c>
      <c r="CP7" s="39">
        <v>69.989999999999995</v>
      </c>
      <c r="CQ7" s="39">
        <v>49.32</v>
      </c>
      <c r="CR7" s="39">
        <v>50.24</v>
      </c>
      <c r="CS7" s="39">
        <v>50.29</v>
      </c>
      <c r="CT7" s="39">
        <v>49.64</v>
      </c>
      <c r="CU7" s="39">
        <v>49.38</v>
      </c>
      <c r="CV7" s="39">
        <v>60.69</v>
      </c>
      <c r="CW7" s="39">
        <v>65.38</v>
      </c>
      <c r="CX7" s="39">
        <v>67.52</v>
      </c>
      <c r="CY7" s="39">
        <v>65.680000000000007</v>
      </c>
      <c r="CZ7" s="39">
        <v>65.58</v>
      </c>
      <c r="DA7" s="39">
        <v>65.23</v>
      </c>
      <c r="DB7" s="39">
        <v>79.34</v>
      </c>
      <c r="DC7" s="39">
        <v>78.650000000000006</v>
      </c>
      <c r="DD7" s="39">
        <v>77.73</v>
      </c>
      <c r="DE7" s="39">
        <v>78.09</v>
      </c>
      <c r="DF7" s="39">
        <v>78.010000000000005</v>
      </c>
      <c r="DG7" s="39">
        <v>89.82</v>
      </c>
      <c r="DH7" s="39">
        <v>44.71</v>
      </c>
      <c r="DI7" s="39">
        <v>46.71</v>
      </c>
      <c r="DJ7" s="39">
        <v>47.94</v>
      </c>
      <c r="DK7" s="39">
        <v>49.68</v>
      </c>
      <c r="DL7" s="39">
        <v>51.18</v>
      </c>
      <c r="DM7" s="39">
        <v>48.3</v>
      </c>
      <c r="DN7" s="39">
        <v>45.14</v>
      </c>
      <c r="DO7" s="39">
        <v>45.85</v>
      </c>
      <c r="DP7" s="39">
        <v>47.31</v>
      </c>
      <c r="DQ7" s="39">
        <v>47.5</v>
      </c>
      <c r="DR7" s="39">
        <v>50.19</v>
      </c>
      <c r="DS7" s="39">
        <v>6.56</v>
      </c>
      <c r="DT7" s="39">
        <v>7.54</v>
      </c>
      <c r="DU7" s="39">
        <v>6.73</v>
      </c>
      <c r="DV7" s="39">
        <v>6.65</v>
      </c>
      <c r="DW7" s="39">
        <v>5.53</v>
      </c>
      <c r="DX7" s="39">
        <v>12.43</v>
      </c>
      <c r="DY7" s="39">
        <v>13.58</v>
      </c>
      <c r="DZ7" s="39">
        <v>14.13</v>
      </c>
      <c r="EA7" s="39">
        <v>16.77</v>
      </c>
      <c r="EB7" s="39">
        <v>17.399999999999999</v>
      </c>
      <c r="EC7" s="39">
        <v>20.63</v>
      </c>
      <c r="ED7" s="39">
        <v>1.04</v>
      </c>
      <c r="EE7" s="39">
        <v>0.55000000000000004</v>
      </c>
      <c r="EF7" s="39">
        <v>0.98</v>
      </c>
      <c r="EG7" s="39">
        <v>0.79</v>
      </c>
      <c r="EH7" s="39">
        <v>0.35</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katsushi kaneta</cp:lastModifiedBy>
  <cp:lastPrinted>2022-01-13T00:56:38Z</cp:lastPrinted>
  <dcterms:created xsi:type="dcterms:W3CDTF">2021-12-03T06:43:11Z</dcterms:created>
  <dcterms:modified xsi:type="dcterms:W3CDTF">2022-01-18T02:00:24Z</dcterms:modified>
  <cp:category/>
</cp:coreProperties>
</file>