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f-kensetsu2\Desktop\"/>
    </mc:Choice>
  </mc:AlternateContent>
  <xr:revisionPtr revIDLastSave="0" documentId="8_{EA0A4C4E-8252-47DA-90AD-143CE3507F3A}" xr6:coauthVersionLast="36" xr6:coauthVersionMax="36" xr10:uidLastSave="{00000000-0000-0000-0000-000000000000}"/>
  <workbookProtection workbookAlgorithmName="SHA-512" workbookHashValue="2F8D4DOFDtknU0gL/fBozuF09ST2NwvrYtaalSEt8jytZRMTg+RqzZKGk8ASOjG9FGyUXaI/Hn3vc2bu5UJPvQ==" workbookSaltValue="zkGXabkHK1AlEn0hs2pvpA==" workbookSpinCount="100000" lockStructure="1"/>
  <bookViews>
    <workbookView xWindow="0" yWindow="0" windowWidth="28800" windowHeight="11655" xr2:uid="{00000000-000D-0000-FFFF-FFFF00000000}"/>
  </bookViews>
  <sheets>
    <sheet name="法非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BB10" i="4"/>
  <c r="AT10" i="4"/>
  <c r="AD10" i="4"/>
  <c r="I10" i="4"/>
  <c r="B10" i="4"/>
  <c r="AT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<sst xmlns="http://schemas.openxmlformats.org/spreadsheetml/2006/main" count="236" uniqueCount="120">
  <si>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</si>
  <si>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</si>
  <si>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</si>
  <si>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</si>
  <si>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</si>
  <si>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</si>
  <si>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</si>
  <si>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</si>
  <si>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</si>
  <si>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</si>
  <si>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</si>
  <si>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</si>
  <si>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</si>
  <si>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</si>
  <si>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</si>
  <si>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</si>
  <si>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</si>
  <si>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</si>
  <si>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</si>
  <si>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</si>
  <si>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</si>
  <si>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</si>
  <si>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</si>
  <si>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</si>
  <si>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</si>
  <si>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</si>
  <si>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</si>
  <si>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</si>
  <si>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</si>
  <si>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</si>
  <si>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</si>
  <si>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</si>
  <si>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</si>
  <si>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</si>
  <si>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</si>
  <si>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</si>
  <si>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</si>
  <si>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</si>
  <si>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</si>
  <si>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</si>
  <si>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</si>
  <si>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</si>
  <si>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</si>
  <si>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</si>
  <si>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</si>
  <si>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</si>
  <si>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</si>
  <si>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</si>
  <si>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</si>
  <si>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</si>
  <si>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</si>
  <si>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</si>
  <si>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</si>
  <si>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</si>
  <si>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</si>
  <si>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</si>
  <si>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</si>
  <si>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</si>
  <si>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</si>
  <si>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</si>
  <si>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</si>
  <si>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</si>
  <si>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</si>
  <si>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</si>
  <si>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</si>
  <si>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</si>
  <si>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</si>
  <si>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</si>
  <si>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</si>
  <si>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</si>
  <si>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</si>
  <si>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</si>
  <si>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</si>
  <si>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</si>
  <si>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</si>
  <si>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</si>
  <si>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</si>
  <si>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</si>
  <si>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</si>
  <si>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</si>
  <si>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</si>
  <si>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</si>
  <si>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</si>
  <si>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</si>
  <si>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</si>
  <si>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</si>
  <si>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</si>
  <si>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</si>
  <si>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</si>
  <si>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</si>
  <si>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</si>
  <si>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</si>
  <si>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</si>
  <si>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</si>
  <si>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</si>
  <si>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</si>
  <si>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</si>
  <si>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</si>
  <si>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</si>
  <si>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</si>
  <si>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</si>
  <si>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</si>
  <si>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</si>
  <si>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</si>
  <si>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</si>
  <si>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</si>
  <si>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</si>
  <si>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</si>
  <si>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</si>
  <si>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</si>
  <si>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</si>
  <si>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</si>
  <si>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</si>
  <si>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</si>
  <si>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</si>
  <si>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</si>
  <si>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</si>
  <si>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本村の漁業集落排水施設は供用開始から20年を迎えた。管渠等の法的耐用年数の到達はまだ先であり、当面は計画的な機械類の更新を行いながら施設の万全な維持管理に努めていく。</t>
    <rPh sb="1" eb="3">
      <t>ホンソン</t>
    </rPh>
    <rPh sb="4" eb="6">
      <t>ギョギョウ</t>
    </rPh>
    <rPh sb="6" eb="8">
      <t>シュウラク</t>
    </rPh>
    <rPh sb="8" eb="10">
      <t>ハイスイ</t>
    </rPh>
    <rPh sb="10" eb="12">
      <t>シセツ</t>
    </rPh>
    <rPh sb="13" eb="15">
      <t>キョウヨウ</t>
    </rPh>
    <rPh sb="15" eb="17">
      <t>カイシ</t>
    </rPh>
    <rPh sb="21" eb="22">
      <t>ネン</t>
    </rPh>
    <rPh sb="23" eb="24">
      <t>ムカ</t>
    </rPh>
    <rPh sb="27" eb="29">
      <t>カンキョ</t>
    </rPh>
    <rPh sb="29" eb="30">
      <t>トウ</t>
    </rPh>
    <rPh sb="31" eb="33">
      <t>ホウテキ</t>
    </rPh>
    <rPh sb="33" eb="35">
      <t>タイヨウ</t>
    </rPh>
    <rPh sb="35" eb="37">
      <t>ネンスウ</t>
    </rPh>
    <rPh sb="38" eb="40">
      <t>トウタツ</t>
    </rPh>
    <rPh sb="43" eb="44">
      <t>サキ</t>
    </rPh>
    <rPh sb="48" eb="50">
      <t>トウメン</t>
    </rPh>
    <rPh sb="51" eb="54">
      <t>ケイカクテキ</t>
    </rPh>
    <rPh sb="55" eb="58">
      <t>キカイルイ</t>
    </rPh>
    <rPh sb="59" eb="61">
      <t>コウシン</t>
    </rPh>
    <rPh sb="62" eb="63">
      <t>オコナ</t>
    </rPh>
    <rPh sb="67" eb="69">
      <t>シセツ</t>
    </rPh>
    <rPh sb="70" eb="72">
      <t>バンゼン</t>
    </rPh>
    <rPh sb="73" eb="75">
      <t>イジ</t>
    </rPh>
    <rPh sb="75" eb="77">
      <t>カンリ</t>
    </rPh>
    <rPh sb="78" eb="79">
      <t>ツト</t>
    </rPh>
    <phoneticPr fontId="4"/>
  </si>
  <si>
    <t>　本村の漁業集落排水事業における各種指標の中で、収益的収支比率と経費回収率の低下傾向が続いている。これらの指標の改善には使用料収入の増加が必須であるが、処理区域内接続率及び人口別加入率が100％となっており、新規接続の見込が低い本事業では難しい状況である。
　このことから、経営の健全性を高めるためには使用料の見直しに加え維持管理費用の検証を行い、コストの縮減等の効率化を進めていくことが必要である。</t>
    <rPh sb="1" eb="3">
      <t>ホンソン</t>
    </rPh>
    <rPh sb="4" eb="6">
      <t>ギョギョウ</t>
    </rPh>
    <rPh sb="6" eb="8">
      <t>シュウラク</t>
    </rPh>
    <rPh sb="8" eb="10">
      <t>ハイスイ</t>
    </rPh>
    <rPh sb="10" eb="12">
      <t>ジギョウ</t>
    </rPh>
    <rPh sb="16" eb="18">
      <t>カクシュ</t>
    </rPh>
    <rPh sb="18" eb="20">
      <t>シヒョウ</t>
    </rPh>
    <rPh sb="21" eb="22">
      <t>ナカ</t>
    </rPh>
    <rPh sb="24" eb="27">
      <t>シュウエキテキ</t>
    </rPh>
    <rPh sb="27" eb="29">
      <t>シュウシ</t>
    </rPh>
    <rPh sb="29" eb="31">
      <t>ヒリツ</t>
    </rPh>
    <rPh sb="32" eb="34">
      <t>ケイヒ</t>
    </rPh>
    <rPh sb="34" eb="36">
      <t>カイシュウ</t>
    </rPh>
    <rPh sb="36" eb="37">
      <t>リツ</t>
    </rPh>
    <rPh sb="38" eb="40">
      <t>テイカ</t>
    </rPh>
    <rPh sb="40" eb="42">
      <t>ケイコウ</t>
    </rPh>
    <rPh sb="43" eb="44">
      <t>ツヅ</t>
    </rPh>
    <rPh sb="53" eb="55">
      <t>シヒョウ</t>
    </rPh>
    <rPh sb="56" eb="58">
      <t>カイゼン</t>
    </rPh>
    <rPh sb="60" eb="63">
      <t>シヨウリョウ</t>
    </rPh>
    <rPh sb="63" eb="65">
      <t>シュウニュウ</t>
    </rPh>
    <rPh sb="66" eb="68">
      <t>ゾウカ</t>
    </rPh>
    <rPh sb="69" eb="71">
      <t>ヒッス</t>
    </rPh>
    <rPh sb="76" eb="78">
      <t>ショリ</t>
    </rPh>
    <rPh sb="78" eb="80">
      <t>クイキ</t>
    </rPh>
    <rPh sb="80" eb="81">
      <t>ナイ</t>
    </rPh>
    <rPh sb="81" eb="83">
      <t>セツゾク</t>
    </rPh>
    <rPh sb="83" eb="84">
      <t>リツ</t>
    </rPh>
    <rPh sb="84" eb="85">
      <t>オヨ</t>
    </rPh>
    <rPh sb="86" eb="88">
      <t>ジンコウ</t>
    </rPh>
    <rPh sb="88" eb="89">
      <t>ベツ</t>
    </rPh>
    <rPh sb="89" eb="91">
      <t>カニュウ</t>
    </rPh>
    <rPh sb="91" eb="92">
      <t>リツ</t>
    </rPh>
    <rPh sb="104" eb="106">
      <t>シンキ</t>
    </rPh>
    <rPh sb="106" eb="108">
      <t>セツゾク</t>
    </rPh>
    <rPh sb="109" eb="111">
      <t>ミコミ</t>
    </rPh>
    <rPh sb="112" eb="113">
      <t>ヒク</t>
    </rPh>
    <rPh sb="114" eb="115">
      <t>ホン</t>
    </rPh>
    <rPh sb="115" eb="117">
      <t>ジギョウ</t>
    </rPh>
    <rPh sb="119" eb="120">
      <t>ムズカ</t>
    </rPh>
    <rPh sb="122" eb="124">
      <t>ジョウキョウ</t>
    </rPh>
    <rPh sb="137" eb="139">
      <t>ケイエイ</t>
    </rPh>
    <rPh sb="140" eb="143">
      <t>ケンゼンセイ</t>
    </rPh>
    <rPh sb="144" eb="145">
      <t>タカ</t>
    </rPh>
    <rPh sb="151" eb="154">
      <t>シヨウリョウ</t>
    </rPh>
    <rPh sb="155" eb="157">
      <t>ミナオ</t>
    </rPh>
    <rPh sb="159" eb="160">
      <t>クワ</t>
    </rPh>
    <rPh sb="161" eb="163">
      <t>イジ</t>
    </rPh>
    <rPh sb="163" eb="165">
      <t>カンリ</t>
    </rPh>
    <rPh sb="165" eb="167">
      <t>ヒヨウ</t>
    </rPh>
    <rPh sb="168" eb="170">
      <t>ケンショウ</t>
    </rPh>
    <rPh sb="171" eb="172">
      <t>オコナ</t>
    </rPh>
    <rPh sb="178" eb="180">
      <t>シュクゲン</t>
    </rPh>
    <rPh sb="180" eb="181">
      <t>トウ</t>
    </rPh>
    <rPh sb="182" eb="185">
      <t>コウリツカ</t>
    </rPh>
    <rPh sb="186" eb="187">
      <t>スス</t>
    </rPh>
    <rPh sb="194" eb="196">
      <t>ヒツヨウ</t>
    </rPh>
    <phoneticPr fontId="4"/>
  </si>
  <si>
    <t>　漁業が主力産業であり国立公園区域内に位置する本村は、産業経済面はもとより、自然保護や観光面からも水質保全に強い責任を持って取り組まなければならない。中でも、本村唯一の集合処理施設である漁業集落排水施設は、生活環境面及び産業振興面においても重要で、欠かすことのできない施設である。
　施設使用料のみでは経営が成り立たない状況ではあるが、水質保全への責任と下水道事業の重要性から、一般会計の繰入は継続し経営を維持する。併せて経営戦略の検証及び見直しを実施し、経営の健全化・効率化に向けた具体的な検討を行いたい。</t>
    <rPh sb="1" eb="3">
      <t>ギョギョウ</t>
    </rPh>
    <rPh sb="4" eb="6">
      <t>シュリョク</t>
    </rPh>
    <rPh sb="6" eb="8">
      <t>サンギョウ</t>
    </rPh>
    <rPh sb="11" eb="13">
      <t>コクリツ</t>
    </rPh>
    <rPh sb="13" eb="15">
      <t>コウエン</t>
    </rPh>
    <rPh sb="15" eb="17">
      <t>クイキ</t>
    </rPh>
    <rPh sb="17" eb="18">
      <t>ナイ</t>
    </rPh>
    <rPh sb="19" eb="21">
      <t>イチ</t>
    </rPh>
    <rPh sb="23" eb="25">
      <t>ホンソン</t>
    </rPh>
    <rPh sb="27" eb="29">
      <t>サンギョウ</t>
    </rPh>
    <rPh sb="29" eb="31">
      <t>ケイザイ</t>
    </rPh>
    <rPh sb="31" eb="32">
      <t>メン</t>
    </rPh>
    <rPh sb="38" eb="40">
      <t>シゼン</t>
    </rPh>
    <rPh sb="40" eb="42">
      <t>ホゴ</t>
    </rPh>
    <rPh sb="43" eb="45">
      <t>カンコウ</t>
    </rPh>
    <rPh sb="45" eb="46">
      <t>メン</t>
    </rPh>
    <rPh sb="49" eb="51">
      <t>スイシツ</t>
    </rPh>
    <rPh sb="51" eb="53">
      <t>ホゼン</t>
    </rPh>
    <rPh sb="54" eb="55">
      <t>ツヨ</t>
    </rPh>
    <rPh sb="56" eb="58">
      <t>セキニン</t>
    </rPh>
    <rPh sb="59" eb="60">
      <t>モ</t>
    </rPh>
    <rPh sb="62" eb="63">
      <t>ト</t>
    </rPh>
    <rPh sb="64" eb="65">
      <t>ク</t>
    </rPh>
    <rPh sb="75" eb="76">
      <t>ナカ</t>
    </rPh>
    <rPh sb="79" eb="81">
      <t>ホンソン</t>
    </rPh>
    <rPh sb="81" eb="83">
      <t>ユイイツ</t>
    </rPh>
    <rPh sb="84" eb="86">
      <t>シュウゴウ</t>
    </rPh>
    <rPh sb="86" eb="88">
      <t>ショリ</t>
    </rPh>
    <rPh sb="88" eb="90">
      <t>シセツ</t>
    </rPh>
    <rPh sb="93" eb="95">
      <t>ギョギョウ</t>
    </rPh>
    <rPh sb="95" eb="97">
      <t>シュウラク</t>
    </rPh>
    <rPh sb="97" eb="99">
      <t>ハイスイ</t>
    </rPh>
    <rPh sb="99" eb="101">
      <t>シセツ</t>
    </rPh>
    <rPh sb="120" eb="122">
      <t>ジュウヨウ</t>
    </rPh>
    <rPh sb="124" eb="125">
      <t>カ</t>
    </rPh>
    <rPh sb="146" eb="147">
      <t>カ</t>
    </rPh>
    <rPh sb="155" eb="157">
      <t>シセツ</t>
    </rPh>
    <rPh sb="163" eb="165">
      <t>シセツ</t>
    </rPh>
    <rPh sb="165" eb="167">
      <t>シヨウ</t>
    </rPh>
    <rPh sb="167" eb="168">
      <t>リョウ</t>
    </rPh>
    <rPh sb="172" eb="174">
      <t>ケイエイ</t>
    </rPh>
    <rPh sb="175" eb="176">
      <t>ナ</t>
    </rPh>
    <rPh sb="177" eb="178">
      <t>タ</t>
    </rPh>
    <rPh sb="181" eb="183">
      <t>ジョウキョウ</t>
    </rPh>
    <rPh sb="188" eb="190">
      <t>スイシツ</t>
    </rPh>
    <rPh sb="190" eb="192">
      <t>ホゼン</t>
    </rPh>
    <rPh sb="194" eb="196">
      <t>セキニン</t>
    </rPh>
    <rPh sb="197" eb="199">
      <t>ケイゾク</t>
    </rPh>
    <rPh sb="200" eb="202">
      <t>ケイエイ</t>
    </rPh>
    <rPh sb="203" eb="205">
      <t>イジ</t>
    </rPh>
    <rPh sb="208" eb="209">
      <t>アワ</t>
    </rPh>
    <rPh sb="211" eb="213">
      <t>ケイエイ</t>
    </rPh>
    <rPh sb="213" eb="215">
      <t>センリャク</t>
    </rPh>
    <rPh sb="216" eb="218">
      <t>ケンショウ</t>
    </rPh>
    <rPh sb="218" eb="219">
      <t>オヨ</t>
    </rPh>
    <rPh sb="220" eb="222">
      <t>ミナオ</t>
    </rPh>
    <rPh sb="224" eb="226">
      <t>ジッシ</t>
    </rPh>
    <rPh sb="228" eb="230">
      <t>ケイエイ</t>
    </rPh>
    <rPh sb="231" eb="234">
      <t>ケンゼンカ</t>
    </rPh>
    <rPh sb="235" eb="238">
      <t>コウリツカ</t>
    </rPh>
    <rPh sb="239" eb="240">
      <t>ム</t>
    </rPh>
    <rPh sb="242" eb="245">
      <t>グタイテキ</t>
    </rPh>
    <rPh sb="246" eb="248">
      <t>ケントウ</t>
    </rPh>
    <rPh sb="249" eb="250">
      <t>オコナケイゾクケイエイケンゼンカコウリツカツト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</si>
</sst>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7-4486-8281-797663F90B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6AA7-4486-8281-797663F90B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51.7</c:v>
                </c:pt>
                <c:pt idx="1">
                  <c:v>51.7</c:v>
                </c:pt>
                <c:pt idx="2">
                  <c:v>44.32</c:v>
                </c:pt>
                <c:pt idx="3">
                  <c:v>37.5</c:v>
                </c:pt>
                <c:pt idx="4">
                  <c:v>43.75</c:v>
                </c:pt>
              </c:numCache>
            </c:numRef>
          </c:val>
          <c:extLst>
            <c:ext xmlns:c16="http://schemas.microsoft.com/office/drawing/2014/chart" uri="{C3380CC4-5D6E-409C-BE32-E72D297353CC}">
              <c16:uniqueId val="{00000000-72DD-4738-A811-ED7563233C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72DD-4738-A811-ED7563233C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42-49F5-84DD-191ED2987E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6C42-49F5-84DD-191ED2987E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57.03</c:v>
                </c:pt>
                <c:pt idx="1">
                  <c:v>55.42</c:v>
                </c:pt>
                <c:pt idx="2">
                  <c:v>55.71</c:v>
                </c:pt>
                <c:pt idx="3">
                  <c:v>53.11</c:v>
                </c:pt>
                <c:pt idx="4">
                  <c:v>53.3</c:v>
                </c:pt>
              </c:numCache>
            </c:numRef>
          </c:val>
          <c:extLst>
            <c:ext xmlns:c16="http://schemas.microsoft.com/office/drawing/2014/chart" uri="{C3380CC4-5D6E-409C-BE32-E72D297353CC}">
              <c16:uniqueId val="{00000000-CEFF-4E8A-B333-DB19646EFC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F-4E8A-B333-DB19646EFC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3-4CF5-9639-C2830BEC03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3-4CF5-9639-C2830BEC03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7-4C4A-9F49-C0CF4932FD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7-4C4A-9F49-C0CF4932FD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A-4578-888C-497F34FD80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A-4578-888C-497F34FD80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8-4FEA-A745-688A0C7C8C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8-4FEA-A745-688A0C7C8C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2309.2399999999998</c:v>
                </c:pt>
                <c:pt idx="1">
                  <c:v>2130.4499999999998</c:v>
                </c:pt>
                <c:pt idx="2">
                  <c:v>2102.9299999999998</c:v>
                </c:pt>
                <c:pt idx="3">
                  <c:v>2022.15</c:v>
                </c:pt>
                <c:pt idx="4">
                  <c:v>1812.2</c:v>
                </c:pt>
              </c:numCache>
            </c:numRef>
          </c:val>
          <c:extLst>
            <c:ext xmlns:c16="http://schemas.microsoft.com/office/drawing/2014/chart" uri="{C3380CC4-5D6E-409C-BE32-E72D297353CC}">
              <c16:uniqueId val="{00000000-7593-4258-A36B-C36D770E77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7593-4258-A36B-C36D770E77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44.4</c:v>
                </c:pt>
                <c:pt idx="1">
                  <c:v>41.09</c:v>
                </c:pt>
                <c:pt idx="2">
                  <c:v>37.020000000000003</c:v>
                </c:pt>
                <c:pt idx="3">
                  <c:v>36.51</c:v>
                </c:pt>
                <c:pt idx="4">
                  <c:v>36.56</c:v>
                </c:pt>
              </c:numCache>
            </c:numRef>
          </c:val>
          <c:extLst>
            <c:ext xmlns:c16="http://schemas.microsoft.com/office/drawing/2014/chart" uri="{C3380CC4-5D6E-409C-BE32-E72D297353CC}">
              <c16:uniqueId val="{00000000-28FB-4C63-9283-925F409EF2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8FB-4C63-9283-925F409EF2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399.11</c:v>
                </c:pt>
                <c:pt idx="1">
                  <c:v>431.17</c:v>
                </c:pt>
                <c:pt idx="2">
                  <c:v>517.44000000000005</c:v>
                </c:pt>
                <c:pt idx="3">
                  <c:v>583.13</c:v>
                </c:pt>
                <c:pt idx="4">
                  <c:v>489.59</c:v>
                </c:pt>
              </c:numCache>
            </c:numRef>
          </c:val>
          <c:extLst>
            <c:ext xmlns:c16="http://schemas.microsoft.com/office/drawing/2014/chart" uri="{C3380CC4-5D6E-409C-BE32-E72D297353CC}">
              <c16:uniqueId val="{00000000-7081-492D-BDB3-DF7CBA5F16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7081-492D-BDB3-DF7CBA5F16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普代村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2570</v>
      </c>
      <c r="AM8" s="69"/>
      <c r="AN8" s="69"/>
      <c r="AO8" s="69"/>
      <c r="AP8" s="69"/>
      <c r="AQ8" s="69"/>
      <c r="AR8" s="69"/>
      <c r="AS8" s="69"/>
      <c r="AT8" s="68">
        <f>データ!T6</f>
        <v>69.66</v>
      </c>
      <c r="AU8" s="68"/>
      <c r="AV8" s="68"/>
      <c r="AW8" s="68"/>
      <c r="AX8" s="68"/>
      <c r="AY8" s="68"/>
      <c r="AZ8" s="68"/>
      <c r="BA8" s="68"/>
      <c r="BB8" s="68">
        <f>データ!U6</f>
        <v>36.89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10.88</v>
      </c>
      <c r="Q10" s="68"/>
      <c r="R10" s="68"/>
      <c r="S10" s="68"/>
      <c r="T10" s="68"/>
      <c r="U10" s="68"/>
      <c r="V10" s="68"/>
      <c r="W10" s="68">
        <f>データ!Q6</f>
        <v>97</v>
      </c>
      <c r="X10" s="68"/>
      <c r="Y10" s="68"/>
      <c r="Z10" s="68"/>
      <c r="AA10" s="68"/>
      <c r="AB10" s="68"/>
      <c r="AC10" s="68"/>
      <c r="AD10" s="69">
        <f>データ!R6</f>
        <v>3850</v>
      </c>
      <c r="AE10" s="69"/>
      <c r="AF10" s="69"/>
      <c r="AG10" s="69"/>
      <c r="AH10" s="69"/>
      <c r="AI10" s="69"/>
      <c r="AJ10" s="69"/>
      <c r="AK10" s="2"/>
      <c r="AL10" s="69">
        <f>データ!V6</f>
        <v>277</v>
      </c>
      <c r="AM10" s="69"/>
      <c r="AN10" s="69"/>
      <c r="AO10" s="69"/>
      <c r="AP10" s="69"/>
      <c r="AQ10" s="69"/>
      <c r="AR10" s="69"/>
      <c r="AS10" s="69"/>
      <c r="AT10" s="68">
        <f>データ!W6</f>
        <v>0.04</v>
      </c>
      <c r="AU10" s="68"/>
      <c r="AV10" s="68"/>
      <c r="AW10" s="68"/>
      <c r="AX10" s="68"/>
      <c r="AY10" s="68"/>
      <c r="AZ10" s="68"/>
      <c r="BA10" s="68"/>
      <c r="BB10" s="68">
        <f>データ!X6</f>
        <v>6925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pQyNst6MJDGPe4eqOOLFbWQWmR3/7xg1s/n0TE57bAwdxUmEDckRYiug7pVHeLDihlhvdhch46XdbQtlBAejfg==" saltValue="PILalrc1PC/ZYavzIVtm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34851</v>
      </c>
      <c r="D6" s="33">
        <f t="shared" si="3"/>
        <v>47</v>
      </c>
      <c r="E6" s="33">
        <f t="shared" si="3"/>
        <v>17</v>
      </c>
      <c r="F6" s="33">
        <f t="shared" si="3"/>
        <v>6</v>
      </c>
      <c r="G6" s="33">
        <f t="shared" si="3"/>
        <v>0</v>
      </c>
      <c r="H6" s="33" t="str">
        <f t="shared" si="3"/>
        <v>岩手県　普代村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10.88</v>
      </c>
      <c r="Q6" s="34">
        <f t="shared" si="3"/>
        <v>97</v>
      </c>
      <c r="R6" s="34">
        <f t="shared" si="3"/>
        <v>3850</v>
      </c>
      <c r="S6" s="34">
        <f t="shared" si="3"/>
        <v>2570</v>
      </c>
      <c r="T6" s="34">
        <f t="shared" si="3"/>
        <v>69.66</v>
      </c>
      <c r="U6" s="34">
        <f t="shared" si="3"/>
        <v>36.89</v>
      </c>
      <c r="V6" s="34">
        <f t="shared" si="3"/>
        <v>277</v>
      </c>
      <c r="W6" s="34">
        <f t="shared" si="3"/>
        <v>0.04</v>
      </c>
      <c r="X6" s="34">
        <f t="shared" si="3"/>
        <v>6925</v>
      </c>
      <c r="Y6" s="35">
        <f>IF(Y7="",NA(),Y7)</f>
        <v>57.03</v>
      </c>
      <c r="Z6" s="35">
        <f t="shared" ref="Z6:AH6" si="4">IF(Z7="",NA(),Z7)</f>
        <v>55.42</v>
      </c>
      <c r="AA6" s="35">
        <f t="shared" si="4"/>
        <v>55.71</v>
      </c>
      <c r="AB6" s="35">
        <f t="shared" si="4"/>
        <v>53.11</v>
      </c>
      <c r="AC6" s="35">
        <f t="shared" si="4"/>
        <v>53.3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2309.2399999999998</v>
      </c>
      <c r="BG6" s="35">
        <f t="shared" ref="BG6:BO6" si="7">IF(BG7="",NA(),BG7)</f>
        <v>2130.4499999999998</v>
      </c>
      <c r="BH6" s="35">
        <f t="shared" si="7"/>
        <v>2102.9299999999998</v>
      </c>
      <c r="BI6" s="35">
        <f t="shared" si="7"/>
        <v>2022.15</v>
      </c>
      <c r="BJ6" s="35">
        <f t="shared" si="7"/>
        <v>1812.2</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44.4</v>
      </c>
      <c r="BR6" s="35">
        <f t="shared" ref="BR6:BZ6" si="8">IF(BR7="",NA(),BR7)</f>
        <v>41.09</v>
      </c>
      <c r="BS6" s="35">
        <f t="shared" si="8"/>
        <v>37.020000000000003</v>
      </c>
      <c r="BT6" s="35">
        <f t="shared" si="8"/>
        <v>36.51</v>
      </c>
      <c r="BU6" s="35">
        <f t="shared" si="8"/>
        <v>36.56</v>
      </c>
      <c r="BV6" s="35">
        <f t="shared" si="8"/>
        <v>46.26</v>
      </c>
      <c r="BW6" s="35">
        <f t="shared" si="8"/>
        <v>45.81</v>
      </c>
      <c r="BX6" s="35">
        <f t="shared" si="8"/>
        <v>43.43</v>
      </c>
      <c r="BY6" s="35">
        <f t="shared" si="8"/>
        <v>41.41</v>
      </c>
      <c r="BZ6" s="35">
        <f t="shared" si="8"/>
        <v>39.64</v>
      </c>
      <c r="CA6" s="34" t="str">
        <f>IF(CA7="","",IF(CA7="-","【-】","【"&amp;SUBSTITUTE(TEXT(CA7,"#,##0.00"),"-","△")&amp;"】"))</f>
        <v>【42.60】</v>
      </c>
      <c r="CB6" s="35">
        <f>IF(CB7="",NA(),CB7)</f>
        <v>399.11</v>
      </c>
      <c r="CC6" s="35">
        <f t="shared" ref="CC6:CK6" si="9">IF(CC7="",NA(),CC7)</f>
        <v>431.17</v>
      </c>
      <c r="CD6" s="35">
        <f t="shared" si="9"/>
        <v>517.44000000000005</v>
      </c>
      <c r="CE6" s="35">
        <f t="shared" si="9"/>
        <v>583.13</v>
      </c>
      <c r="CF6" s="35">
        <f t="shared" si="9"/>
        <v>489.59</v>
      </c>
      <c r="CG6" s="35">
        <f t="shared" si="9"/>
        <v>376.4</v>
      </c>
      <c r="CH6" s="35">
        <f t="shared" si="9"/>
        <v>383.92</v>
      </c>
      <c r="CI6" s="35">
        <f t="shared" si="9"/>
        <v>400.44</v>
      </c>
      <c r="CJ6" s="35">
        <f t="shared" si="9"/>
        <v>417.56</v>
      </c>
      <c r="CK6" s="35">
        <f t="shared" si="9"/>
        <v>449.72</v>
      </c>
      <c r="CL6" s="34" t="str">
        <f>IF(CL7="","",IF(CL7="-","【-】","【"&amp;SUBSTITUTE(TEXT(CL7,"#,##0.00"),"-","△")&amp;"】"))</f>
        <v>【410.22】</v>
      </c>
      <c r="CM6" s="35">
        <f>IF(CM7="",NA(),CM7)</f>
        <v>51.7</v>
      </c>
      <c r="CN6" s="35">
        <f t="shared" ref="CN6:CV6" si="10">IF(CN7="",NA(),CN7)</f>
        <v>51.7</v>
      </c>
      <c r="CO6" s="35">
        <f t="shared" si="10"/>
        <v>44.32</v>
      </c>
      <c r="CP6" s="35">
        <f t="shared" si="10"/>
        <v>37.5</v>
      </c>
      <c r="CQ6" s="35">
        <f t="shared" si="10"/>
        <v>43.75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34851</v>
      </c>
      <c r="D7" s="37">
        <v>47</v>
      </c>
      <c r="E7" s="37">
        <v>17</v>
      </c>
      <c r="F7" s="37">
        <v>6</v>
      </c>
      <c r="G7" s="37">
        <v>0</v>
      </c>
      <c r="H7" s="37" t="s">
        <v>98</v>
      </c>
      <c r="I7" s="37" t="s">
        <v>99</v>
      </c>
      <c r="J7" s="37" t="s">
        <v>100</v>
      </c>
      <c r="K7" s="37" t="s">
        <v>101</v>
      </c>
      <c r="L7" s="37" t="s">
        <v>102</v>
      </c>
      <c r="M7" s="37" t="s">
        <v>103</v>
      </c>
      <c r="N7" s="38" t="s">
        <v>104</v>
      </c>
      <c r="O7" s="38" t="s">
        <v>105</v>
      </c>
      <c r="P7" s="38">
        <v>10.88</v>
      </c>
      <c r="Q7" s="38">
        <v>97</v>
      </c>
      <c r="R7" s="38">
        <v>3850</v>
      </c>
      <c r="S7" s="38">
        <v>2570</v>
      </c>
      <c r="T7" s="38">
        <v>69.66</v>
      </c>
      <c r="U7" s="38">
        <v>36.89</v>
      </c>
      <c r="V7" s="38">
        <v>277</v>
      </c>
      <c r="W7" s="38">
        <v>0.04</v>
      </c>
      <c r="X7" s="38">
        <v>6925</v>
      </c>
      <c r="Y7" s="38">
        <v>57.03</v>
      </c>
      <c r="Z7" s="38">
        <v>55.42</v>
      </c>
      <c r="AA7" s="38">
        <v>55.71</v>
      </c>
      <c r="AB7" s="38">
        <v>53.11</v>
      </c>
      <c r="AC7" s="38">
        <v>53.3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2309.2399999999998</v>
      </c>
      <c r="BG7" s="38">
        <v>2130.4499999999998</v>
      </c>
      <c r="BH7" s="38">
        <v>2102.9299999999998</v>
      </c>
      <c r="BI7" s="38">
        <v>2022.15</v>
      </c>
      <c r="BJ7" s="38">
        <v>1812.2</v>
      </c>
      <c r="BK7" s="38">
        <v>1063.93</v>
      </c>
      <c r="BL7" s="38">
        <v>1060.8599999999999</v>
      </c>
      <c r="BM7" s="38">
        <v>1006.65</v>
      </c>
      <c r="BN7" s="38">
        <v>998.42</v>
      </c>
      <c r="BO7" s="38">
        <v>1095.52</v>
      </c>
      <c r="BP7" s="38">
        <v>1042.3399999999999</v>
      </c>
      <c r="BQ7" s="38">
        <v>44.4</v>
      </c>
      <c r="BR7" s="38">
        <v>41.09</v>
      </c>
      <c r="BS7" s="38">
        <v>37.020000000000003</v>
      </c>
      <c r="BT7" s="38">
        <v>36.51</v>
      </c>
      <c r="BU7" s="38">
        <v>36.56</v>
      </c>
      <c r="BV7" s="38">
        <v>46.26</v>
      </c>
      <c r="BW7" s="38">
        <v>45.81</v>
      </c>
      <c r="BX7" s="38">
        <v>43.43</v>
      </c>
      <c r="BY7" s="38">
        <v>41.41</v>
      </c>
      <c r="BZ7" s="38">
        <v>39.64</v>
      </c>
      <c r="CA7" s="38">
        <v>42.6</v>
      </c>
      <c r="CB7" s="38">
        <v>399.11</v>
      </c>
      <c r="CC7" s="38">
        <v>431.17</v>
      </c>
      <c r="CD7" s="38">
        <v>517.44000000000005</v>
      </c>
      <c r="CE7" s="38">
        <v>583.13</v>
      </c>
      <c r="CF7" s="38">
        <v>489.59</v>
      </c>
      <c r="CG7" s="38">
        <v>376.4</v>
      </c>
      <c r="CH7" s="38">
        <v>383.92</v>
      </c>
      <c r="CI7" s="38">
        <v>400.44</v>
      </c>
      <c r="CJ7" s="38">
        <v>417.56</v>
      </c>
      <c r="CK7" s="38">
        <v>449.72</v>
      </c>
      <c r="CL7" s="38">
        <v>410.22</v>
      </c>
      <c r="CM7" s="38">
        <v>51.7</v>
      </c>
      <c r="CN7" s="38">
        <v>51.7</v>
      </c>
      <c r="CO7" s="38">
        <v>44.32</v>
      </c>
      <c r="CP7" s="38">
        <v>37.5</v>
      </c>
      <c r="CQ7" s="38">
        <v>43.75</v>
      </c>
      <c r="CR7" s="38">
        <v>33.729999999999997</v>
      </c>
      <c r="CS7" s="38">
        <v>33.21</v>
      </c>
      <c r="CT7" s="38">
        <v>32.229999999999997</v>
      </c>
      <c r="CU7" s="38">
        <v>32.479999999999997</v>
      </c>
      <c r="CV7" s="38">
        <v>30.19</v>
      </c>
      <c r="CW7" s="38">
        <v>32.979999999999997</v>
      </c>
      <c r="CX7" s="38">
        <v>100</v>
      </c>
      <c r="CY7" s="38">
        <v>100</v>
      </c>
      <c r="CZ7" s="38">
        <v>100</v>
      </c>
      <c r="DA7" s="38">
        <v>100</v>
      </c>
      <c r="DB7" s="38">
        <v>100</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2022-01-18T08:51:16Z</cp:lastPrinted>
  <dcterms:created xsi:type="dcterms:W3CDTF">2021-12-03T08:04:52Z</dcterms:created>
  <dcterms:modified xsi:type="dcterms:W3CDTF">2022-01-19T08:06:55Z</dcterms:modified>
  <cp:category/>
</cp:coreProperties>
</file>