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f-kensetsu2\Desktop\"/>
    </mc:Choice>
  </mc:AlternateContent>
  <xr:revisionPtr revIDLastSave="0" documentId="13_ncr:1_{25DDE6D0-42BB-4389-B54C-83BAF16838C6}" xr6:coauthVersionLast="36" xr6:coauthVersionMax="36" xr10:uidLastSave="{00000000-0000-0000-0000-000000000000}"/>
  <workbookProtection workbookAlgorithmName="SHA-512" workbookHashValue="ePwwRX864EeAxKFaSGpv6ktBpYO7TE3wBlhxDnlG66tCQqxBAMngr8gtN5Silt0Re17WOPAs89BdtdFVvpjzMw==" workbookSaltValue="uA2BUe42ucX4853ZVppmVw==" workbookSpinCount="100000" lockStructure="1"/>
  <bookViews>
    <workbookView xWindow="0" yWindow="0" windowWidth="14400" windowHeight="1162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P6" i="5"/>
  <c r="O6" i="5"/>
  <c r="I10" i="4" s="1"/>
  <c r="N6" i="5"/>
  <c r="B10" i="4" s="1"/>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H85" i="4"/>
  <c r="BB10" i="4"/>
  <c r="AT10" i="4"/>
  <c r="W10" i="4"/>
  <c r="P10" i="4"/>
  <c r="BB8" i="4"/>
  <c r="AT8" i="4"/>
  <c r="AD8" i="4"/>
  <c r="W8" i="4"/>
  <c r="P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<sst xmlns="http://schemas.openxmlformats.org/spreadsheetml/2006/main" count="233" uniqueCount="118">
  <si>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</si>
  <si>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</si>
  <si>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</si>
  <si>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</si>
  <si>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</si>
  <si>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</si>
  <si>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</si>
  <si>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</si>
  <si>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</si>
  <si>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</si>
  <si>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</si>
  <si>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</si>
  <si>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</si>
  <si>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</si>
  <si>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</si>
  <si>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</si>
  <si>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</si>
  <si>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</si>
  <si>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</si>
  <si>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</si>
  <si>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</si>
  <si>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</si>
  <si>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</si>
  <si>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</si>
  <si>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</si>
  <si>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</si>
  <si>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</si>
  <si>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</si>
  <si>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</si>
  <si>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</si>
  <si>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</si>
  <si>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</si>
  <si>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</si>
  <si>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</si>
  <si>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</si>
  <si>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</si>
  <si>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</si>
  <si>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</si>
  <si>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</si>
  <si>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</si>
  <si>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</si>
  <si>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</si>
  <si>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</si>
  <si>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</si>
  <si>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</si>
  <si>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</si>
  <si>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</si>
  <si>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</si>
  <si>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</si>
  <si>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</si>
  <si>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</si>
  <si>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</si>
  <si>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</si>
  <si>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</si>
  <si>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</si>
  <si>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</si>
  <si>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</si>
  <si>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</si>
  <si>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</si>
  <si>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</si>
  <si>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</si>
  <si>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</si>
  <si>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</si>
  <si>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</si>
  <si>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</si>
  <si>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</si>
  <si>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</si>
  <si>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</si>
  <si>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</si>
  <si>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</si>
  <si>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</si>
  <si>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</si>
  <si>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</si>
  <si>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</si>
  <si>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</si>
  <si>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</si>
  <si>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</si>
  <si>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</si>
  <si>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</si>
  <si>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</si>
  <si>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</si>
  <si>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</si>
  <si>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</si>
  <si>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</si>
  <si>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</si>
  <si>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</si>
  <si>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</si>
  <si>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</si>
  <si>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</si>
  <si>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</si>
  <si>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</si>
  <si>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</si>
  <si>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</si>
  <si>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</si>
  <si>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</si>
  <si>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</si>
  <si>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普代村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</si>
  <si>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</si>
  <si>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</si>
  <si>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</si>
  <si>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</si>
  <si>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</si>
  <si>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</si>
  <si>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</si>
  <si>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</si>
  <si>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</si>
  <si>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</si>
  <si>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</si>
  <si>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</si>
  <si>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</si>
  <si>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</si>
  <si>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</si>
  <si>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</si>
  <si>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</si>
  <si>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</si>
  <si>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管路・施設共に法的耐用年数を超えてもなおそのままの状況で稼働しているものが多くある。
　老朽管の更新は徐々に進んでいるものの、管路以外の設備については、その多くが都度修繕を行いながら稼働している状況で更新は進んでいない。
　また、事業拡張時に布設された塩化ビニール管についても法的耐用年数に到達しつつあることから、その更新についても検討が必要である。</t>
    <rPh sb="1" eb="3">
      <t>カンロ</t>
    </rPh>
    <rPh sb="4" eb="6">
      <t>シセツ</t>
    </rPh>
    <rPh sb="6" eb="7">
      <t>トモ</t>
    </rPh>
    <rPh sb="8" eb="10">
      <t>ホウテキ</t>
    </rPh>
    <rPh sb="10" eb="12">
      <t>タイヨウ</t>
    </rPh>
    <rPh sb="12" eb="14">
      <t>ネンスウ</t>
    </rPh>
    <rPh sb="15" eb="16">
      <t>コ</t>
    </rPh>
    <rPh sb="26" eb="28">
      <t>ジョウキョウ</t>
    </rPh>
    <rPh sb="29" eb="31">
      <t>カドウ</t>
    </rPh>
    <rPh sb="38" eb="39">
      <t>オオ</t>
    </rPh>
    <rPh sb="45" eb="47">
      <t>ロウキュウ</t>
    </rPh>
    <rPh sb="47" eb="48">
      <t>カン</t>
    </rPh>
    <rPh sb="49" eb="51">
      <t>コウシン</t>
    </rPh>
    <rPh sb="52" eb="54">
      <t>ジョジョ</t>
    </rPh>
    <rPh sb="55" eb="56">
      <t>スス</t>
    </rPh>
    <rPh sb="64" eb="66">
      <t>カンロ</t>
    </rPh>
    <rPh sb="66" eb="68">
      <t>イガイ</t>
    </rPh>
    <rPh sb="69" eb="71">
      <t>セツビ</t>
    </rPh>
    <rPh sb="79" eb="80">
      <t>オオ</t>
    </rPh>
    <rPh sb="82" eb="84">
      <t>ツド</t>
    </rPh>
    <rPh sb="84" eb="86">
      <t>シュウゼン</t>
    </rPh>
    <rPh sb="87" eb="88">
      <t>オコナ</t>
    </rPh>
    <rPh sb="92" eb="94">
      <t>カドウ</t>
    </rPh>
    <rPh sb="98" eb="100">
      <t>ジョウキョウ</t>
    </rPh>
    <rPh sb="101" eb="103">
      <t>コウシン</t>
    </rPh>
    <rPh sb="104" eb="105">
      <t>スス</t>
    </rPh>
    <rPh sb="116" eb="118">
      <t>ジギョウ</t>
    </rPh>
    <rPh sb="118" eb="120">
      <t>カクチョウ</t>
    </rPh>
    <rPh sb="120" eb="121">
      <t>ジ</t>
    </rPh>
    <rPh sb="122" eb="124">
      <t>フセツ</t>
    </rPh>
    <rPh sb="127" eb="129">
      <t>エンカ</t>
    </rPh>
    <rPh sb="133" eb="134">
      <t>カン</t>
    </rPh>
    <rPh sb="139" eb="141">
      <t>ホウテキ</t>
    </rPh>
    <rPh sb="141" eb="143">
      <t>タイヨウ</t>
    </rPh>
    <rPh sb="143" eb="145">
      <t>ネンスウ</t>
    </rPh>
    <rPh sb="146" eb="148">
      <t>トウタツ</t>
    </rPh>
    <rPh sb="160" eb="162">
      <t>コウシン</t>
    </rPh>
    <rPh sb="167" eb="169">
      <t>ケントウ</t>
    </rPh>
    <rPh sb="170" eb="172">
      <t>ヒツヨウ</t>
    </rPh>
    <phoneticPr fontId="4"/>
  </si>
  <si>
    <t>　水道施設は、日常生活や地域の産業活動を営む上で必要不可欠であり、常に利用者に安全で安心な水道水の供給を行うことが求められている。
　本村の簡易水道事業は、昭和38年の創設当初に想定していた状況と大きく異なる社会情勢の中、更なる人口減少を見据えた施設の統廃合や規模の適正化を検討する必要がある。
　水道使用料のみでは経営が成り立たない状況ではあるが、水道事業の重要性からも一般会計からの繰入は継続し、経営を維持する。その上で料金の見直しや維持管理費用等の必要経費について検証を行い、経営の健全化・効率化に努める。</t>
    <rPh sb="1" eb="3">
      <t>スイドウ</t>
    </rPh>
    <rPh sb="3" eb="5">
      <t>シセツ</t>
    </rPh>
    <rPh sb="7" eb="9">
      <t>ニチジョウ</t>
    </rPh>
    <rPh sb="9" eb="11">
      <t>セイカツ</t>
    </rPh>
    <rPh sb="12" eb="14">
      <t>チイキ</t>
    </rPh>
    <rPh sb="15" eb="17">
      <t>サンギョウ</t>
    </rPh>
    <rPh sb="17" eb="19">
      <t>カツドウ</t>
    </rPh>
    <rPh sb="20" eb="21">
      <t>イトナ</t>
    </rPh>
    <rPh sb="22" eb="23">
      <t>ウエ</t>
    </rPh>
    <rPh sb="24" eb="26">
      <t>ヒツヨウ</t>
    </rPh>
    <rPh sb="26" eb="29">
      <t>フカケツ</t>
    </rPh>
    <rPh sb="33" eb="35">
      <t>アンゼン</t>
    </rPh>
    <rPh sb="36" eb="38">
      <t>アンシン</t>
    </rPh>
    <rPh sb="39" eb="42">
      <t>スイドウスイ</t>
    </rPh>
    <rPh sb="43" eb="45">
      <t>キョウキュウ</t>
    </rPh>
    <rPh sb="46" eb="47">
      <t>オコナ</t>
    </rPh>
    <rPh sb="51" eb="52">
      <t>モト</t>
    </rPh>
    <rPh sb="61" eb="63">
      <t>ホンソン</t>
    </rPh>
    <rPh sb="64" eb="66">
      <t>カンイ</t>
    </rPh>
    <rPh sb="66" eb="68">
      <t>スイドウ</t>
    </rPh>
    <rPh sb="68" eb="70">
      <t>ジギョウ</t>
    </rPh>
    <rPh sb="72" eb="74">
      <t>ショウワ</t>
    </rPh>
    <rPh sb="76" eb="77">
      <t>ネン</t>
    </rPh>
    <rPh sb="78" eb="80">
      <t>ソウセツ</t>
    </rPh>
    <rPh sb="80" eb="82">
      <t>トウショ</t>
    </rPh>
    <rPh sb="83" eb="85">
      <t>ソウテイ</t>
    </rPh>
    <rPh sb="89" eb="91">
      <t>ジョウキョウ</t>
    </rPh>
    <rPh sb="92" eb="93">
      <t>オオ</t>
    </rPh>
    <rPh sb="95" eb="96">
      <t>コト</t>
    </rPh>
    <rPh sb="98" eb="100">
      <t>シャカイ</t>
    </rPh>
    <rPh sb="100" eb="102">
      <t>ジョウセイ</t>
    </rPh>
    <rPh sb="103" eb="104">
      <t>ナカ</t>
    </rPh>
    <rPh sb="105" eb="106">
      <t>サラ</t>
    </rPh>
    <rPh sb="108" eb="110">
      <t>ジンコウ</t>
    </rPh>
    <rPh sb="110" eb="112">
      <t>ゲンショウ</t>
    </rPh>
    <rPh sb="113" eb="115">
      <t>ミス</t>
    </rPh>
    <rPh sb="117" eb="119">
      <t>シセツ</t>
    </rPh>
    <rPh sb="120" eb="123">
      <t>トウハイゴウ</t>
    </rPh>
    <rPh sb="124" eb="126">
      <t>キボ</t>
    </rPh>
    <rPh sb="127" eb="130">
      <t>テキセイカ</t>
    </rPh>
    <rPh sb="131" eb="133">
      <t>ケントウ</t>
    </rPh>
    <rPh sb="135" eb="137">
      <t>ヒツヨウ</t>
    </rPh>
    <rPh sb="143" eb="145">
      <t>スイドウ</t>
    </rPh>
    <rPh sb="152" eb="154">
      <t>ケイエイ</t>
    </rPh>
    <rPh sb="155" eb="156">
      <t>ナ</t>
    </rPh>
    <rPh sb="157" eb="158">
      <t>タ</t>
    </rPh>
    <rPh sb="161" eb="163">
      <t>ジョウキョウ</t>
    </rPh>
    <rPh sb="169" eb="171">
      <t>スイドウ</t>
    </rPh>
    <rPh sb="171" eb="173">
      <t>ジギョウ</t>
    </rPh>
    <rPh sb="174" eb="177">
      <t>ジュウヨウセイ</t>
    </rPh>
    <rPh sb="180" eb="182">
      <t>イッパン</t>
    </rPh>
    <rPh sb="182" eb="184">
      <t>カイケイ</t>
    </rPh>
    <rPh sb="187" eb="189">
      <t>クリイレ</t>
    </rPh>
    <rPh sb="190" eb="192">
      <t>ケイゾク</t>
    </rPh>
    <rPh sb="196" eb="197">
      <t>ウエ</t>
    </rPh>
    <rPh sb="200" eb="202">
      <t>ケイエイ</t>
    </rPh>
    <rPh sb="203" eb="205">
      <t>イジ</t>
    </rPh>
    <rPh sb="212" eb="214">
      <t>リョウキン</t>
    </rPh>
    <rPh sb="215" eb="217">
      <t>ミナオ</t>
    </rPh>
    <rPh sb="219" eb="221">
      <t>イジ</t>
    </rPh>
    <rPh sb="221" eb="223">
      <t>カンリ</t>
    </rPh>
    <rPh sb="223" eb="225">
      <t>ヒヨウ</t>
    </rPh>
    <rPh sb="225" eb="226">
      <t>トウ</t>
    </rPh>
    <rPh sb="227" eb="229">
      <t>ヒツヨウ</t>
    </rPh>
    <rPh sb="229" eb="231">
      <t>ケイヒ</t>
    </rPh>
    <rPh sb="235" eb="237">
      <t>ケンショウ</t>
    </rPh>
    <rPh sb="238" eb="239">
      <t>オコナ</t>
    </rPh>
    <rPh sb="242" eb="245">
      <t>コウリツカ</t>
    </rPh>
    <rPh sb="246" eb="247">
      <t>ツト</t>
    </rPh>
    <phoneticPr fontId="4"/>
  </si>
  <si>
    <t>　各指標をみると、類似団体との比較では概ね良好な数値となっているものの、個々の指標は悪化しており、経営状況は年々厳しさを増している。
　特に、料金回収率や有収率の低下が顕著となっており、使用料の見直しや老朽管の定期的な更新及び水系毎に規模の適正化を図ることが、今後の健全経営にあたり必要となる。</t>
    <rPh sb="1" eb="4">
      <t>カクシヒョウ</t>
    </rPh>
    <rPh sb="9" eb="11">
      <t>ルイジ</t>
    </rPh>
    <rPh sb="11" eb="13">
      <t>ダンタイ</t>
    </rPh>
    <rPh sb="15" eb="17">
      <t>ヒカク</t>
    </rPh>
    <rPh sb="19" eb="20">
      <t>オオム</t>
    </rPh>
    <rPh sb="21" eb="23">
      <t>リョウコウ</t>
    </rPh>
    <rPh sb="24" eb="26">
      <t>スウチ</t>
    </rPh>
    <rPh sb="36" eb="38">
      <t>ココ</t>
    </rPh>
    <rPh sb="39" eb="41">
      <t>シヒョウ</t>
    </rPh>
    <rPh sb="42" eb="44">
      <t>アッカ</t>
    </rPh>
    <rPh sb="49" eb="51">
      <t>ケイエイ</t>
    </rPh>
    <rPh sb="51" eb="53">
      <t>ジョウキョウ</t>
    </rPh>
    <rPh sb="54" eb="56">
      <t>ネンネン</t>
    </rPh>
    <rPh sb="56" eb="57">
      <t>キビ</t>
    </rPh>
    <rPh sb="60" eb="61">
      <t>マ</t>
    </rPh>
    <rPh sb="68" eb="69">
      <t>トク</t>
    </rPh>
    <rPh sb="71" eb="73">
      <t>リョウキン</t>
    </rPh>
    <rPh sb="73" eb="75">
      <t>カイシュウ</t>
    </rPh>
    <rPh sb="75" eb="76">
      <t>リツ</t>
    </rPh>
    <rPh sb="77" eb="80">
      <t>ユウシュウリツ</t>
    </rPh>
    <rPh sb="81" eb="83">
      <t>テイカ</t>
    </rPh>
    <rPh sb="84" eb="86">
      <t>ケンチョ</t>
    </rPh>
    <rPh sb="93" eb="96">
      <t>シヨウリョウ</t>
    </rPh>
    <rPh sb="97" eb="99">
      <t>ミナオ</t>
    </rPh>
    <rPh sb="101" eb="103">
      <t>ロウキュウ</t>
    </rPh>
    <rPh sb="103" eb="104">
      <t>カン</t>
    </rPh>
    <rPh sb="105" eb="108">
      <t>テイキテキ</t>
    </rPh>
    <rPh sb="109" eb="111">
      <t>コウシン</t>
    </rPh>
    <rPh sb="111" eb="112">
      <t>オヨ</t>
    </rPh>
    <rPh sb="113" eb="115">
      <t>スイケイ</t>
    </rPh>
    <rPh sb="115" eb="116">
      <t>ゴト</t>
    </rPh>
    <rPh sb="117" eb="119">
      <t>キボ</t>
    </rPh>
    <rPh sb="120" eb="123">
      <t>テキセイカ</t>
    </rPh>
    <rPh sb="124" eb="125">
      <t>ハカ</t>
    </rPh>
    <rPh sb="130" eb="132">
      <t>コンゴ</t>
    </rPh>
    <rPh sb="133" eb="135">
      <t>ケンゼン</t>
    </rPh>
    <rPh sb="135" eb="137">
      <t>ケイエイ</t>
    </rPh>
    <rPh sb="141" eb="1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</si>
</sst>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0.91</c:v>
                </c:pt>
                <c:pt idx="3" formatCode="#,##0.00;&quot;△&quot;#,##0.00;&quot;-&quot;">
                  <c:v>2.2000000000000002</c:v>
                </c:pt>
                <c:pt idx="4" formatCode="#,##0.00;&quot;△&quot;#,##0.00;&quot;-&quot;">
                  <c:v>1.73</c:v>
                </c:pt>
              </c:numCache>
            </c:numRef>
          </c:val>
          <c:extLst>
            <c:ext xmlns:c16="http://schemas.microsoft.com/office/drawing/2014/chart" uri="{C3380CC4-5D6E-409C-BE32-E72D297353CC}">
              <c16:uniqueId val="{00000000-9351-4D6B-AC88-EBD156B0737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9351-4D6B-AC88-EBD156B0737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60.67</c:v>
                </c:pt>
                <c:pt idx="1">
                  <c:v>59.64</c:v>
                </c:pt>
                <c:pt idx="2">
                  <c:v>58.94</c:v>
                </c:pt>
                <c:pt idx="3">
                  <c:v>58.94</c:v>
                </c:pt>
                <c:pt idx="4">
                  <c:v>60.98</c:v>
                </c:pt>
              </c:numCache>
            </c:numRef>
          </c:val>
          <c:extLst>
            <c:ext xmlns:c16="http://schemas.microsoft.com/office/drawing/2014/chart" uri="{C3380CC4-5D6E-409C-BE32-E72D297353CC}">
              <c16:uniqueId val="{00000000-C8BB-4569-A196-CA3037DCE05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C8BB-4569-A196-CA3037DCE05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81.55</c:v>
                </c:pt>
                <c:pt idx="1">
                  <c:v>82.25</c:v>
                </c:pt>
                <c:pt idx="2">
                  <c:v>82.71</c:v>
                </c:pt>
                <c:pt idx="3">
                  <c:v>80.849999999999994</c:v>
                </c:pt>
                <c:pt idx="4">
                  <c:v>78.36</c:v>
                </c:pt>
              </c:numCache>
            </c:numRef>
          </c:val>
          <c:extLst>
            <c:ext xmlns:c16="http://schemas.microsoft.com/office/drawing/2014/chart" uri="{C3380CC4-5D6E-409C-BE32-E72D297353CC}">
              <c16:uniqueId val="{00000000-2016-4AFA-AD9A-AA988D05C00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2016-4AFA-AD9A-AA988D05C00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92.42</c:v>
                </c:pt>
                <c:pt idx="1">
                  <c:v>147.19999999999999</c:v>
                </c:pt>
                <c:pt idx="2">
                  <c:v>125.72</c:v>
                </c:pt>
                <c:pt idx="3">
                  <c:v>120.64</c:v>
                </c:pt>
                <c:pt idx="4">
                  <c:v>129.88</c:v>
                </c:pt>
              </c:numCache>
            </c:numRef>
          </c:val>
          <c:extLst>
            <c:ext xmlns:c16="http://schemas.microsoft.com/office/drawing/2014/chart" uri="{C3380CC4-5D6E-409C-BE32-E72D297353CC}">
              <c16:uniqueId val="{00000000-FC07-4128-939B-9500B1F951F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FC07-4128-939B-9500B1F951F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E3-4D42-A455-443D206DEEB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E3-4D42-A455-443D206DEEB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A3-4474-AF6B-DFA9A57A77F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A3-4474-AF6B-DFA9A57A77F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20-445C-9E6B-924D7B12198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20-445C-9E6B-924D7B12198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D2-4FCD-80C4-297C35F6365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D2-4FCD-80C4-297C35F6365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526.62</c:v>
                </c:pt>
                <c:pt idx="1">
                  <c:v>527.6</c:v>
                </c:pt>
                <c:pt idx="2">
                  <c:v>542.79999999999995</c:v>
                </c:pt>
                <c:pt idx="3">
                  <c:v>597.54999999999995</c:v>
                </c:pt>
                <c:pt idx="4">
                  <c:v>602.41999999999996</c:v>
                </c:pt>
              </c:numCache>
            </c:numRef>
          </c:val>
          <c:extLst>
            <c:ext xmlns:c16="http://schemas.microsoft.com/office/drawing/2014/chart" uri="{C3380CC4-5D6E-409C-BE32-E72D297353CC}">
              <c16:uniqueId val="{00000000-EAFB-4B34-B21E-54E49A45BE4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EAFB-4B34-B21E-54E49A45BE4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80.05</c:v>
                </c:pt>
                <c:pt idx="1">
                  <c:v>95.68</c:v>
                </c:pt>
                <c:pt idx="2">
                  <c:v>84.94</c:v>
                </c:pt>
                <c:pt idx="3">
                  <c:v>80.83</c:v>
                </c:pt>
                <c:pt idx="4">
                  <c:v>78.39</c:v>
                </c:pt>
              </c:numCache>
            </c:numRef>
          </c:val>
          <c:extLst>
            <c:ext xmlns:c16="http://schemas.microsoft.com/office/drawing/2014/chart" uri="{C3380CC4-5D6E-409C-BE32-E72D297353CC}">
              <c16:uniqueId val="{00000000-579F-4D89-9222-C83B7716159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579F-4D89-9222-C83B7716159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269.79000000000002</c:v>
                </c:pt>
                <c:pt idx="1">
                  <c:v>226.3</c:v>
                </c:pt>
                <c:pt idx="2">
                  <c:v>254.26</c:v>
                </c:pt>
                <c:pt idx="3">
                  <c:v>269.11</c:v>
                </c:pt>
                <c:pt idx="4">
                  <c:v>278.76</c:v>
                </c:pt>
              </c:numCache>
            </c:numRef>
          </c:val>
          <c:extLst>
            <c:ext xmlns:c16="http://schemas.microsoft.com/office/drawing/2014/chart" uri="{C3380CC4-5D6E-409C-BE32-E72D297353CC}">
              <c16:uniqueId val="{00000000-5767-4A2B-85F8-3E3090AC3ED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5767-4A2B-85F8-3E3090AC3ED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7"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普代村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2570</v>
      </c>
      <c r="AM8" s="67"/>
      <c r="AN8" s="67"/>
      <c r="AO8" s="67"/>
      <c r="AP8" s="67"/>
      <c r="AQ8" s="67"/>
      <c r="AR8" s="67"/>
      <c r="AS8" s="67"/>
      <c r="AT8" s="66">
        <f>データ!$S$6</f>
        <v>69.66</v>
      </c>
      <c r="AU8" s="66"/>
      <c r="AV8" s="66"/>
      <c r="AW8" s="66"/>
      <c r="AX8" s="66"/>
      <c r="AY8" s="66"/>
      <c r="AZ8" s="66"/>
      <c r="BA8" s="66"/>
      <c r="BB8" s="66">
        <f>データ!$T$6</f>
        <v>36.89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97.88</v>
      </c>
      <c r="Q10" s="66"/>
      <c r="R10" s="66"/>
      <c r="S10" s="66"/>
      <c r="T10" s="66"/>
      <c r="U10" s="66"/>
      <c r="V10" s="66"/>
      <c r="W10" s="67">
        <f>データ!$Q$6</f>
        <v>3540</v>
      </c>
      <c r="X10" s="67"/>
      <c r="Y10" s="67"/>
      <c r="Z10" s="67"/>
      <c r="AA10" s="67"/>
      <c r="AB10" s="67"/>
      <c r="AC10" s="67"/>
      <c r="AD10" s="2"/>
      <c r="AE10" s="2"/>
      <c r="AF10" s="2"/>
      <c r="AG10" s="2"/>
      <c r="AH10" s="2"/>
      <c r="AI10" s="2"/>
      <c r="AJ10" s="2"/>
      <c r="AK10" s="2"/>
      <c r="AL10" s="67">
        <f>データ!$U$6</f>
        <v>2491</v>
      </c>
      <c r="AM10" s="67"/>
      <c r="AN10" s="67"/>
      <c r="AO10" s="67"/>
      <c r="AP10" s="67"/>
      <c r="AQ10" s="67"/>
      <c r="AR10" s="67"/>
      <c r="AS10" s="67"/>
      <c r="AT10" s="66">
        <f>データ!$V$6</f>
        <v>11.5</v>
      </c>
      <c r="AU10" s="66"/>
      <c r="AV10" s="66"/>
      <c r="AW10" s="66"/>
      <c r="AX10" s="66"/>
      <c r="AY10" s="66"/>
      <c r="AZ10" s="66"/>
      <c r="BA10" s="66"/>
      <c r="BB10" s="66">
        <f>データ!$W$6</f>
        <v>216.61</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hpr73Jh0OSOt7pqDt5qGujF5H/R8jMNaqN39MEbB0iX2OylYR88/CBu9sKpEqFL/JK/ZPsW40H+EefBHViYjvw==" saltValue="bhtBtRnZnqdj6eSoSVoTS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34851</v>
      </c>
      <c r="D6" s="34">
        <f t="shared" si="3"/>
        <v>47</v>
      </c>
      <c r="E6" s="34">
        <f t="shared" si="3"/>
        <v>1</v>
      </c>
      <c r="F6" s="34">
        <f t="shared" si="3"/>
        <v>0</v>
      </c>
      <c r="G6" s="34">
        <f t="shared" si="3"/>
        <v>0</v>
      </c>
      <c r="H6" s="34" t="str">
        <f t="shared" si="3"/>
        <v>岩手県　普代村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97.88</v>
      </c>
      <c r="Q6" s="35">
        <f t="shared" si="3"/>
        <v>3540</v>
      </c>
      <c r="R6" s="35">
        <f t="shared" si="3"/>
        <v>2570</v>
      </c>
      <c r="S6" s="35">
        <f t="shared" si="3"/>
        <v>69.66</v>
      </c>
      <c r="T6" s="35">
        <f t="shared" si="3"/>
        <v>36.89</v>
      </c>
      <c r="U6" s="35">
        <f t="shared" si="3"/>
        <v>2491</v>
      </c>
      <c r="V6" s="35">
        <f t="shared" si="3"/>
        <v>11.5</v>
      </c>
      <c r="W6" s="35">
        <f t="shared" si="3"/>
        <v>216.61</v>
      </c>
      <c r="X6" s="36">
        <f>IF(X7="",NA(),X7)</f>
        <v>92.42</v>
      </c>
      <c r="Y6" s="36">
        <f t="shared" ref="Y6:AG6" si="4">IF(Y7="",NA(),Y7)</f>
        <v>147.19999999999999</v>
      </c>
      <c r="Z6" s="36">
        <f t="shared" si="4"/>
        <v>125.72</v>
      </c>
      <c r="AA6" s="36">
        <f t="shared" si="4"/>
        <v>120.64</v>
      </c>
      <c r="AB6" s="36">
        <f t="shared" si="4"/>
        <v>129.88</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526.62</v>
      </c>
      <c r="BF6" s="36">
        <f t="shared" ref="BF6:BN6" si="7">IF(BF7="",NA(),BF7)</f>
        <v>527.6</v>
      </c>
      <c r="BG6" s="36">
        <f t="shared" si="7"/>
        <v>542.79999999999995</v>
      </c>
      <c r="BH6" s="36">
        <f t="shared" si="7"/>
        <v>597.54999999999995</v>
      </c>
      <c r="BI6" s="36">
        <f t="shared" si="7"/>
        <v>602.41999999999996</v>
      </c>
      <c r="BJ6" s="36">
        <f t="shared" si="7"/>
        <v>1144.79</v>
      </c>
      <c r="BK6" s="36">
        <f t="shared" si="7"/>
        <v>1061.58</v>
      </c>
      <c r="BL6" s="36">
        <f t="shared" si="7"/>
        <v>1007.7</v>
      </c>
      <c r="BM6" s="36">
        <f t="shared" si="7"/>
        <v>1018.52</v>
      </c>
      <c r="BN6" s="36">
        <f t="shared" si="7"/>
        <v>949.61</v>
      </c>
      <c r="BO6" s="35" t="str">
        <f>IF(BO7="","",IF(BO7="-","【-】","【"&amp;SUBSTITUTE(TEXT(BO7,"#,##0.00"),"-","△")&amp;"】"))</f>
        <v>【949.15】</v>
      </c>
      <c r="BP6" s="36">
        <f>IF(BP7="",NA(),BP7)</f>
        <v>80.05</v>
      </c>
      <c r="BQ6" s="36">
        <f t="shared" ref="BQ6:BY6" si="8">IF(BQ7="",NA(),BQ7)</f>
        <v>95.68</v>
      </c>
      <c r="BR6" s="36">
        <f t="shared" si="8"/>
        <v>84.94</v>
      </c>
      <c r="BS6" s="36">
        <f t="shared" si="8"/>
        <v>80.83</v>
      </c>
      <c r="BT6" s="36">
        <f t="shared" si="8"/>
        <v>78.39</v>
      </c>
      <c r="BU6" s="36">
        <f t="shared" si="8"/>
        <v>56.04</v>
      </c>
      <c r="BV6" s="36">
        <f t="shared" si="8"/>
        <v>58.52</v>
      </c>
      <c r="BW6" s="36">
        <f t="shared" si="8"/>
        <v>59.22</v>
      </c>
      <c r="BX6" s="36">
        <f t="shared" si="8"/>
        <v>58.79</v>
      </c>
      <c r="BY6" s="36">
        <f t="shared" si="8"/>
        <v>58.41</v>
      </c>
      <c r="BZ6" s="35" t="str">
        <f>IF(BZ7="","",IF(BZ7="-","【-】","【"&amp;SUBSTITUTE(TEXT(BZ7,"#,##0.00"),"-","△")&amp;"】"))</f>
        <v>【55.87】</v>
      </c>
      <c r="CA6" s="36">
        <f>IF(CA7="",NA(),CA7)</f>
        <v>269.79000000000002</v>
      </c>
      <c r="CB6" s="36">
        <f t="shared" ref="CB6:CJ6" si="9">IF(CB7="",NA(),CB7)</f>
        <v>226.3</v>
      </c>
      <c r="CC6" s="36">
        <f t="shared" si="9"/>
        <v>254.26</v>
      </c>
      <c r="CD6" s="36">
        <f t="shared" si="9"/>
        <v>269.11</v>
      </c>
      <c r="CE6" s="36">
        <f t="shared" si="9"/>
        <v>278.76</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60.67</v>
      </c>
      <c r="CM6" s="36">
        <f t="shared" ref="CM6:CU6" si="10">IF(CM7="",NA(),CM7)</f>
        <v>59.64</v>
      </c>
      <c r="CN6" s="36">
        <f t="shared" si="10"/>
        <v>58.94</v>
      </c>
      <c r="CO6" s="36">
        <f t="shared" si="10"/>
        <v>58.94</v>
      </c>
      <c r="CP6" s="36">
        <f t="shared" si="10"/>
        <v>60.98</v>
      </c>
      <c r="CQ6" s="36">
        <f t="shared" si="10"/>
        <v>55.9</v>
      </c>
      <c r="CR6" s="36">
        <f t="shared" si="10"/>
        <v>57.3</v>
      </c>
      <c r="CS6" s="36">
        <f t="shared" si="10"/>
        <v>56.76</v>
      </c>
      <c r="CT6" s="36">
        <f t="shared" si="10"/>
        <v>56.04</v>
      </c>
      <c r="CU6" s="36">
        <f t="shared" si="10"/>
        <v>58.52</v>
      </c>
      <c r="CV6" s="35" t="str">
        <f>IF(CV7="","",IF(CV7="-","【-】","【"&amp;SUBSTITUTE(TEXT(CV7,"#,##0.00"),"-","△")&amp;"】"))</f>
        <v>【56.31】</v>
      </c>
      <c r="CW6" s="36">
        <f>IF(CW7="",NA(),CW7)</f>
        <v>81.55</v>
      </c>
      <c r="CX6" s="36">
        <f t="shared" ref="CX6:DF6" si="11">IF(CX7="",NA(),CX7)</f>
        <v>82.25</v>
      </c>
      <c r="CY6" s="36">
        <f t="shared" si="11"/>
        <v>82.71</v>
      </c>
      <c r="CZ6" s="36">
        <f t="shared" si="11"/>
        <v>80.849999999999994</v>
      </c>
      <c r="DA6" s="36">
        <f t="shared" si="11"/>
        <v>78.36</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0.91</v>
      </c>
      <c r="EG6" s="36">
        <f t="shared" si="14"/>
        <v>2.2000000000000002</v>
      </c>
      <c r="EH6" s="36">
        <f t="shared" si="14"/>
        <v>1.73</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34851</v>
      </c>
      <c r="D7" s="38">
        <v>47</v>
      </c>
      <c r="E7" s="38">
        <v>1</v>
      </c>
      <c r="F7" s="38">
        <v>0</v>
      </c>
      <c r="G7" s="38">
        <v>0</v>
      </c>
      <c r="H7" s="38" t="s">
        <v>96</v>
      </c>
      <c r="I7" s="38" t="s">
        <v>97</v>
      </c>
      <c r="J7" s="38" t="s">
        <v>98</v>
      </c>
      <c r="K7" s="38" t="s">
        <v>99</v>
      </c>
      <c r="L7" s="38" t="s">
        <v>100</v>
      </c>
      <c r="M7" s="38" t="s">
        <v>101</v>
      </c>
      <c r="N7" s="39" t="s">
        <v>102</v>
      </c>
      <c r="O7" s="39" t="s">
        <v>103</v>
      </c>
      <c r="P7" s="39">
        <v>97.88</v>
      </c>
      <c r="Q7" s="39">
        <v>3540</v>
      </c>
      <c r="R7" s="39">
        <v>2570</v>
      </c>
      <c r="S7" s="39">
        <v>69.66</v>
      </c>
      <c r="T7" s="39">
        <v>36.89</v>
      </c>
      <c r="U7" s="39">
        <v>2491</v>
      </c>
      <c r="V7" s="39">
        <v>11.5</v>
      </c>
      <c r="W7" s="39">
        <v>216.61</v>
      </c>
      <c r="X7" s="39">
        <v>92.42</v>
      </c>
      <c r="Y7" s="39">
        <v>147.19999999999999</v>
      </c>
      <c r="Z7" s="39">
        <v>125.72</v>
      </c>
      <c r="AA7" s="39">
        <v>120.64</v>
      </c>
      <c r="AB7" s="39">
        <v>129.88</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526.62</v>
      </c>
      <c r="BF7" s="39">
        <v>527.6</v>
      </c>
      <c r="BG7" s="39">
        <v>542.79999999999995</v>
      </c>
      <c r="BH7" s="39">
        <v>597.54999999999995</v>
      </c>
      <c r="BI7" s="39">
        <v>602.41999999999996</v>
      </c>
      <c r="BJ7" s="39">
        <v>1144.79</v>
      </c>
      <c r="BK7" s="39">
        <v>1061.58</v>
      </c>
      <c r="BL7" s="39">
        <v>1007.7</v>
      </c>
      <c r="BM7" s="39">
        <v>1018.52</v>
      </c>
      <c r="BN7" s="39">
        <v>949.61</v>
      </c>
      <c r="BO7" s="39">
        <v>949.15</v>
      </c>
      <c r="BP7" s="39">
        <v>80.05</v>
      </c>
      <c r="BQ7" s="39">
        <v>95.68</v>
      </c>
      <c r="BR7" s="39">
        <v>84.94</v>
      </c>
      <c r="BS7" s="39">
        <v>80.83</v>
      </c>
      <c r="BT7" s="39">
        <v>78.39</v>
      </c>
      <c r="BU7" s="39">
        <v>56.04</v>
      </c>
      <c r="BV7" s="39">
        <v>58.52</v>
      </c>
      <c r="BW7" s="39">
        <v>59.22</v>
      </c>
      <c r="BX7" s="39">
        <v>58.79</v>
      </c>
      <c r="BY7" s="39">
        <v>58.41</v>
      </c>
      <c r="BZ7" s="39">
        <v>55.87</v>
      </c>
      <c r="CA7" s="39">
        <v>269.79000000000002</v>
      </c>
      <c r="CB7" s="39">
        <v>226.3</v>
      </c>
      <c r="CC7" s="39">
        <v>254.26</v>
      </c>
      <c r="CD7" s="39">
        <v>269.11</v>
      </c>
      <c r="CE7" s="39">
        <v>278.76</v>
      </c>
      <c r="CF7" s="39">
        <v>304.35000000000002</v>
      </c>
      <c r="CG7" s="39">
        <v>296.3</v>
      </c>
      <c r="CH7" s="39">
        <v>292.89999999999998</v>
      </c>
      <c r="CI7" s="39">
        <v>298.25</v>
      </c>
      <c r="CJ7" s="39">
        <v>303.27999999999997</v>
      </c>
      <c r="CK7" s="39">
        <v>288.19</v>
      </c>
      <c r="CL7" s="39">
        <v>60.67</v>
      </c>
      <c r="CM7" s="39">
        <v>59.64</v>
      </c>
      <c r="CN7" s="39">
        <v>58.94</v>
      </c>
      <c r="CO7" s="39">
        <v>58.94</v>
      </c>
      <c r="CP7" s="39">
        <v>60.98</v>
      </c>
      <c r="CQ7" s="39">
        <v>55.9</v>
      </c>
      <c r="CR7" s="39">
        <v>57.3</v>
      </c>
      <c r="CS7" s="39">
        <v>56.76</v>
      </c>
      <c r="CT7" s="39">
        <v>56.04</v>
      </c>
      <c r="CU7" s="39">
        <v>58.52</v>
      </c>
      <c r="CV7" s="39">
        <v>56.31</v>
      </c>
      <c r="CW7" s="39">
        <v>81.55</v>
      </c>
      <c r="CX7" s="39">
        <v>82.25</v>
      </c>
      <c r="CY7" s="39">
        <v>82.71</v>
      </c>
      <c r="CZ7" s="39">
        <v>80.849999999999994</v>
      </c>
      <c r="DA7" s="39">
        <v>78.36</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0.91</v>
      </c>
      <c r="EG7" s="39">
        <v>2.2000000000000002</v>
      </c>
      <c r="EH7" s="39">
        <v>1.73</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新屋 弘仁</cp:lastModifiedBy>
  <cp:lastPrinted>2022-01-18T08:05:11Z</cp:lastPrinted>
  <dcterms:created xsi:type="dcterms:W3CDTF">2021-12-03T07:01:59Z</dcterms:created>
  <dcterms:modified xsi:type="dcterms:W3CDTF">2022-01-19T08:03:21Z</dcterms:modified>
  <cp:category/>
</cp:coreProperties>
</file>