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kuninori.t\Desktop\"/>
    </mc:Choice>
  </mc:AlternateContent>
  <xr:revisionPtr revIDLastSave="0" documentId="13_ncr:1_{047600A9-1E72-4827-9BD4-F052E1B88FC9}" xr6:coauthVersionLast="36" xr6:coauthVersionMax="36" xr10:uidLastSave="{00000000-0000-0000-0000-000000000000}"/>
  <workbookProtection workbookAlgorithmName="SHA-512" workbookHashValue="34XlUj0gsU6Eua4HMS5qN/ETqmIW2pZ80O7c5l3x4qBQSHAnbs+g6gGLFKqOneID7bshYEGPSzNISVJbnMWd/w==" workbookSaltValue="niYdlbNPEK3OLSBeyqE/gw==" workbookSpinCount="100000" lockStructure="1"/>
  <bookViews>
    <workbookView xWindow="0" yWindow="0" windowWidth="28800" windowHeight="102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P6" i="5"/>
  <c r="O6" i="5"/>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W10" i="4"/>
  <c r="P10" i="4"/>
  <c r="I10" i="4"/>
  <c r="BB8" i="4"/>
  <c r="AT8" i="4"/>
  <c r="AL8" i="4"/>
  <c r="W8" i="4"/>
  <c r="P8" i="4"/>
  <c r="I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<sst xmlns="http://schemas.openxmlformats.org/spreadsheetml/2006/main" count="228" uniqueCount="114">
  <si>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</si>
  <si>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</si>
  <si>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</si>
  <si>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</si>
  <si>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</si>
  <si>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</si>
  <si>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</si>
  <si>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</si>
  <si>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</si>
  <si>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</si>
  <si>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</si>
  <si>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</si>
  <si>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</si>
  <si>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</si>
  <si>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</si>
  <si>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</si>
  <si>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</si>
  <si>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</si>
  <si>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</si>
  <si>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</si>
  <si>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</si>
  <si>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</si>
  <si>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</si>
  <si>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</si>
  <si>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</si>
  <si>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</si>
  <si>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</si>
  <si>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</si>
  <si>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</si>
  <si>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</si>
  <si>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</si>
  <si>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</si>
  <si>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</si>
  <si>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</si>
  <si>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</si>
  <si>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</si>
  <si>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</si>
  <si>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</si>
  <si>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</si>
  <si>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</si>
  <si>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</si>
  <si>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</si>
  <si>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</si>
  <si>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</si>
  <si>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</si>
  <si>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</si>
  <si>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</si>
  <si>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</si>
  <si>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</si>
  <si>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</si>
  <si>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</si>
  <si>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</si>
  <si>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</si>
  <si>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</si>
  <si>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</si>
  <si>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</si>
  <si>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</si>
  <si>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</si>
  <si>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</si>
  <si>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</si>
  <si>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</si>
  <si>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</si>
  <si>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</si>
  <si>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</si>
  <si>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</si>
  <si>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</si>
  <si>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</si>
  <si>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</si>
  <si>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</si>
  <si>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</si>
  <si>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</si>
  <si>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</si>
  <si>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</si>
  <si>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</si>
  <si>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</si>
  <si>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</si>
  <si>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</si>
  <si>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</si>
  <si>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</si>
  <si>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</si>
  <si>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</si>
  <si>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</si>
  <si>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</si>
  <si>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</si>
  <si>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</si>
  <si>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</si>
  <si>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</si>
  <si>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</si>
  <si>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</si>
  <si>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</si>
  <si>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</si>
  <si>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</si>
  <si>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大槌町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</si>
  <si>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</si>
  <si>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</si>
  <si>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</si>
  <si>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</si>
  <si>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</si>
  <si>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</si>
  <si>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</si>
  <si>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</si>
  <si>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</si>
  <si>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</si>
  <si>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</si>
  <si>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</si>
  <si>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</si>
  <si>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</si>
  <si>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</si>
  <si>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</si>
  <si>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</si>
  <si>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</si>
  <si>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今後人口減少による給水収益の悪化が予想されるが、安心・安全な飲料水を提供するため、適正で計画的な施設・管路の更新をおこなっていく。</t>
    <rPh sb="24" eb="26">
      <t>アンシン</t>
    </rPh>
    <rPh sb="48" eb="50">
      <t>シセツ</t>
    </rPh>
    <phoneticPr fontId="4"/>
  </si>
  <si>
    <t>①有形固定資産減価償却率は平均値より低く、復興事業により、新しい固定資産が増加したことを示している。
②管路経年化率は概ね平均値の水準であるが、将来的には事業費の平準化を図り、計画的かつ効率的な更新に取り組む必要がある。。
③管路更新率は平均値の水準であるが、今後の管路更新に伴う財源確保が課題である。</t>
    <rPh sb="52" eb="54">
      <t>カンロ</t>
    </rPh>
    <rPh sb="54" eb="57">
      <t>ケイネンカ</t>
    </rPh>
    <rPh sb="57" eb="58">
      <t>リツ</t>
    </rPh>
    <rPh sb="59" eb="60">
      <t>オオム</t>
    </rPh>
    <rPh sb="61" eb="64">
      <t>ヘイキンチ</t>
    </rPh>
    <rPh sb="65" eb="67">
      <t>スイジュン</t>
    </rPh>
    <rPh sb="72" eb="74">
      <t>ショウライ</t>
    </rPh>
    <rPh sb="74" eb="75">
      <t>テキ</t>
    </rPh>
    <rPh sb="77" eb="80">
      <t>ジギョウヒ</t>
    </rPh>
    <rPh sb="81" eb="84">
      <t>ヘイジュンカ</t>
    </rPh>
    <rPh sb="85" eb="86">
      <t>ハカ</t>
    </rPh>
    <rPh sb="88" eb="90">
      <t>ケイカク</t>
    </rPh>
    <rPh sb="90" eb="91">
      <t>テキ</t>
    </rPh>
    <rPh sb="93" eb="95">
      <t>コウリツ</t>
    </rPh>
    <rPh sb="95" eb="96">
      <t>テキ</t>
    </rPh>
    <rPh sb="97" eb="99">
      <t>コウシン</t>
    </rPh>
    <rPh sb="100" eb="101">
      <t>ト</t>
    </rPh>
    <rPh sb="102" eb="103">
      <t>ク</t>
    </rPh>
    <rPh sb="104" eb="106">
      <t>ヒツヨウ</t>
    </rPh>
    <rPh sb="123" eb="125">
      <t>スイジュン</t>
    </rPh>
    <rPh sb="130" eb="132">
      <t>コンゴ</t>
    </rPh>
    <rPh sb="133" eb="135">
      <t>カンロ</t>
    </rPh>
    <rPh sb="135" eb="137">
      <t>コウシン</t>
    </rPh>
    <rPh sb="138" eb="139">
      <t>トモナ</t>
    </rPh>
    <rPh sb="140" eb="142">
      <t>ザイゲン</t>
    </rPh>
    <rPh sb="142" eb="144">
      <t>カクホ</t>
    </rPh>
    <rPh sb="145" eb="147">
      <t>カダイ</t>
    </rPh>
    <phoneticPr fontId="4"/>
  </si>
  <si>
    <t>①経常収支比率については復興需要に伴い、一時的に好転しているものの、近い将来人口減少による給水収益の減少が予想される。
②累積欠損金は東日本大震災に伴う固定資産の除却によるもの等で平均値との乖離が大きく今後の課題である。
③流動比率については当町は平均値より低く、中長期的な経営改善を目指す。
④企業債残高対給水収益比率は昨年度と比べ若干改善されたものの、今後は給水収益の低下により、さらなる増加が予想される。
⑤料金回収率については、100％超過しており、適正な状態にある。
⑥給水原価は平均値を下回っており、適正な費用水準にある。
⑦施設利用率については高い水準で利用されており、適正な施設規模である。
⑧有収率は配水管の切り替えや漏水等により無収水量が多く平均値以下の状態にある。今後は漏水箇所の特定等により有収率が増加するよう取り組む。</t>
    <rPh sb="161" eb="164">
      <t>サクネンド</t>
    </rPh>
    <rPh sb="165" eb="166">
      <t>クラ</t>
    </rPh>
    <rPh sb="167" eb="169">
      <t>ジャッカン</t>
    </rPh>
    <rPh sb="169" eb="171">
      <t>カイゼン</t>
    </rPh>
    <rPh sb="222" eb="224">
      <t>チョウカ</t>
    </rPh>
    <rPh sb="247" eb="248">
      <t>チ</t>
    </rPh>
    <rPh sb="249" eb="251">
      <t>シタマワ</t>
    </rPh>
    <rPh sb="279" eb="280">
      <t>タカ</t>
    </rPh>
    <rPh sb="281" eb="283">
      <t>スイジュン</t>
    </rPh>
    <rPh sb="284" eb="286">
      <t>リヨウ</t>
    </rPh>
    <rPh sb="292" eb="294">
      <t>テキセイ</t>
    </rPh>
    <rPh sb="295" eb="297">
      <t>シセツ</t>
    </rPh>
    <rPh sb="297" eb="299">
      <t>キボ</t>
    </rPh>
    <rPh sb="309" eb="312">
      <t>ハイスイカン</t>
    </rPh>
    <rPh sb="313" eb="314">
      <t>キ</t>
    </rPh>
    <rPh sb="315" eb="316">
      <t>カ</t>
    </rPh>
    <rPh sb="318" eb="320">
      <t>ロウスイ</t>
    </rPh>
    <rPh sb="320" eb="321">
      <t>トウ</t>
    </rPh>
    <rPh sb="324" eb="325">
      <t>ム</t>
    </rPh>
    <rPh sb="325" eb="326">
      <t>シュウ</t>
    </rPh>
    <rPh sb="326" eb="328">
      <t>スイリョウ</t>
    </rPh>
    <rPh sb="329" eb="330">
      <t>オオ</t>
    </rPh>
    <rPh sb="331" eb="334">
      <t>ヘイキンチ</t>
    </rPh>
    <rPh sb="334" eb="336">
      <t>イカ</t>
    </rPh>
    <rPh sb="337" eb="339">
      <t>ジョウタイ</t>
    </rPh>
    <rPh sb="343" eb="345">
      <t>コンゴ</t>
    </rPh>
    <rPh sb="346" eb="348">
      <t>ロウスイ</t>
    </rPh>
    <rPh sb="348" eb="350">
      <t>カショ</t>
    </rPh>
    <rPh sb="351" eb="353">
      <t>トクテイ</t>
    </rPh>
    <rPh sb="353" eb="354">
      <t>トウ</t>
    </rPh>
    <rPh sb="357" eb="360">
      <t>ユウシュウリツ</t>
    </rPh>
    <rPh sb="361" eb="363">
      <t>ゾウカ</t>
    </rPh>
    <rPh sb="367" eb="368">
      <t>ト</t>
    </rPh>
    <rPh sb="369" eb="370">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</si>
</sst>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7.04</c:v>
                </c:pt>
                <c:pt idx="1">
                  <c:v>0.37</c:v>
                </c:pt>
                <c:pt idx="2">
                  <c:v>0.62</c:v>
                </c:pt>
                <c:pt idx="3">
                  <c:v>0.61</c:v>
                </c:pt>
                <c:pt idx="4">
                  <c:v>0.4</c:v>
                </c:pt>
              </c:numCache>
            </c:numRef>
          </c:val>
          <c:extLst>
            <c:ext xmlns:c16="http://schemas.microsoft.com/office/drawing/2014/chart" uri="{C3380CC4-5D6E-409C-BE32-E72D297353CC}">
              <c16:uniqueId val="{00000000-E609-4CD8-A52D-B26F1322018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0.44</c:v>
                </c:pt>
                <c:pt idx="2">
                  <c:v>0.52</c:v>
                </c:pt>
                <c:pt idx="3">
                  <c:v>0.47</c:v>
                </c:pt>
                <c:pt idx="4">
                  <c:v>0.4</c:v>
                </c:pt>
              </c:numCache>
            </c:numRef>
          </c:val>
          <c:smooth val="0"/>
          <c:extLst>
            <c:ext xmlns:c16="http://schemas.microsoft.com/office/drawing/2014/chart" uri="{C3380CC4-5D6E-409C-BE32-E72D297353CC}">
              <c16:uniqueId val="{00000001-E609-4CD8-A52D-B26F1322018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66.94</c:v>
                </c:pt>
                <c:pt idx="1">
                  <c:v>72.36</c:v>
                </c:pt>
                <c:pt idx="2">
                  <c:v>74.41</c:v>
                </c:pt>
                <c:pt idx="3">
                  <c:v>76.36</c:v>
                </c:pt>
                <c:pt idx="4">
                  <c:v>78.790000000000006</c:v>
                </c:pt>
              </c:numCache>
            </c:numRef>
          </c:val>
          <c:extLst>
            <c:ext xmlns:c16="http://schemas.microsoft.com/office/drawing/2014/chart" uri="{C3380CC4-5D6E-409C-BE32-E72D297353CC}">
              <c16:uniqueId val="{00000000-CCBF-469E-BF10-E035609EB3F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50.24</c:v>
                </c:pt>
                <c:pt idx="2">
                  <c:v>50.29</c:v>
                </c:pt>
                <c:pt idx="3">
                  <c:v>49.64</c:v>
                </c:pt>
                <c:pt idx="4">
                  <c:v>49.38</c:v>
                </c:pt>
              </c:numCache>
            </c:numRef>
          </c:val>
          <c:smooth val="0"/>
          <c:extLst>
            <c:ext xmlns:c16="http://schemas.microsoft.com/office/drawing/2014/chart" uri="{C3380CC4-5D6E-409C-BE32-E72D297353CC}">
              <c16:uniqueId val="{00000001-CCBF-469E-BF10-E035609EB3F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80.56</c:v>
                </c:pt>
                <c:pt idx="1">
                  <c:v>80.42</c:v>
                </c:pt>
                <c:pt idx="2">
                  <c:v>77.400000000000006</c:v>
                </c:pt>
                <c:pt idx="3">
                  <c:v>68.83</c:v>
                </c:pt>
                <c:pt idx="4">
                  <c:v>70.97</c:v>
                </c:pt>
              </c:numCache>
            </c:numRef>
          </c:val>
          <c:extLst>
            <c:ext xmlns:c16="http://schemas.microsoft.com/office/drawing/2014/chart" uri="{C3380CC4-5D6E-409C-BE32-E72D297353CC}">
              <c16:uniqueId val="{00000000-FCB2-423C-ADB0-A1C17AF600C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FCB2-423C-ADB0-A1C17AF600C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227.79</c:v>
                </c:pt>
                <c:pt idx="1">
                  <c:v>129.59</c:v>
                </c:pt>
                <c:pt idx="2">
                  <c:v>103.11</c:v>
                </c:pt>
                <c:pt idx="3">
                  <c:v>111.4</c:v>
                </c:pt>
                <c:pt idx="4">
                  <c:v>117.6</c:v>
                </c:pt>
              </c:numCache>
            </c:numRef>
          </c:val>
          <c:extLst>
            <c:ext xmlns:c16="http://schemas.microsoft.com/office/drawing/2014/chart" uri="{C3380CC4-5D6E-409C-BE32-E72D297353CC}">
              <c16:uniqueId val="{00000000-F486-4203-92F7-427C1EBB6E8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104.47</c:v>
                </c:pt>
                <c:pt idx="2">
                  <c:v>103.81</c:v>
                </c:pt>
                <c:pt idx="3">
                  <c:v>104.35</c:v>
                </c:pt>
                <c:pt idx="4">
                  <c:v>105.34</c:v>
                </c:pt>
              </c:numCache>
            </c:numRef>
          </c:val>
          <c:smooth val="0"/>
          <c:extLst>
            <c:ext xmlns:c16="http://schemas.microsoft.com/office/drawing/2014/chart" uri="{C3380CC4-5D6E-409C-BE32-E72D297353CC}">
              <c16:uniqueId val="{00000001-F486-4203-92F7-427C1EBB6E8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31.93</c:v>
                </c:pt>
                <c:pt idx="1">
                  <c:v>26.72</c:v>
                </c:pt>
                <c:pt idx="2">
                  <c:v>29.36</c:v>
                </c:pt>
                <c:pt idx="3">
                  <c:v>25.8</c:v>
                </c:pt>
                <c:pt idx="4">
                  <c:v>27.36</c:v>
                </c:pt>
              </c:numCache>
            </c:numRef>
          </c:val>
          <c:extLst>
            <c:ext xmlns:c16="http://schemas.microsoft.com/office/drawing/2014/chart" uri="{C3380CC4-5D6E-409C-BE32-E72D297353CC}">
              <c16:uniqueId val="{00000000-5CBA-4435-A719-D47577C1522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45.14</c:v>
                </c:pt>
                <c:pt idx="2">
                  <c:v>45.85</c:v>
                </c:pt>
                <c:pt idx="3">
                  <c:v>47.31</c:v>
                </c:pt>
                <c:pt idx="4">
                  <c:v>47.5</c:v>
                </c:pt>
              </c:numCache>
            </c:numRef>
          </c:val>
          <c:smooth val="0"/>
          <c:extLst>
            <c:ext xmlns:c16="http://schemas.microsoft.com/office/drawing/2014/chart" uri="{C3380CC4-5D6E-409C-BE32-E72D297353CC}">
              <c16:uniqueId val="{00000001-5CBA-4435-A719-D47577C1522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formatCode="#,##0.00;&quot;△&quot;#,##0.00;&quot;-&quot;">
                  <c:v>13.7</c:v>
                </c:pt>
                <c:pt idx="3" formatCode="#,##0.00;&quot;△&quot;#,##0.00;&quot;-&quot;">
                  <c:v>15.52</c:v>
                </c:pt>
                <c:pt idx="4" formatCode="#,##0.00;&quot;△&quot;#,##0.00;&quot;-&quot;">
                  <c:v>17.7</c:v>
                </c:pt>
              </c:numCache>
            </c:numRef>
          </c:val>
          <c:extLst>
            <c:ext xmlns:c16="http://schemas.microsoft.com/office/drawing/2014/chart" uri="{C3380CC4-5D6E-409C-BE32-E72D297353CC}">
              <c16:uniqueId val="{00000000-E755-4FC3-8AB0-1F85174AC3B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13.58</c:v>
                </c:pt>
                <c:pt idx="2">
                  <c:v>14.13</c:v>
                </c:pt>
                <c:pt idx="3">
                  <c:v>16.77</c:v>
                </c:pt>
                <c:pt idx="4">
                  <c:v>17.399999999999999</c:v>
                </c:pt>
              </c:numCache>
            </c:numRef>
          </c:val>
          <c:smooth val="0"/>
          <c:extLst>
            <c:ext xmlns:c16="http://schemas.microsoft.com/office/drawing/2014/chart" uri="{C3380CC4-5D6E-409C-BE32-E72D297353CC}">
              <c16:uniqueId val="{00000001-E755-4FC3-8AB0-1F85174AC3B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121.34</c:v>
                </c:pt>
                <c:pt idx="1">
                  <c:v>84.75</c:v>
                </c:pt>
                <c:pt idx="2">
                  <c:v>207.39</c:v>
                </c:pt>
                <c:pt idx="3">
                  <c:v>218.95</c:v>
                </c:pt>
                <c:pt idx="4">
                  <c:v>184.46</c:v>
                </c:pt>
              </c:numCache>
            </c:numRef>
          </c:val>
          <c:extLst>
            <c:ext xmlns:c16="http://schemas.microsoft.com/office/drawing/2014/chart" uri="{C3380CC4-5D6E-409C-BE32-E72D297353CC}">
              <c16:uniqueId val="{00000000-75AF-426C-A056-81C7615D34A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16.399999999999999</c:v>
                </c:pt>
                <c:pt idx="2">
                  <c:v>25.66</c:v>
                </c:pt>
                <c:pt idx="3">
                  <c:v>21.69</c:v>
                </c:pt>
                <c:pt idx="4">
                  <c:v>24.04</c:v>
                </c:pt>
              </c:numCache>
            </c:numRef>
          </c:val>
          <c:smooth val="0"/>
          <c:extLst>
            <c:ext xmlns:c16="http://schemas.microsoft.com/office/drawing/2014/chart" uri="{C3380CC4-5D6E-409C-BE32-E72D297353CC}">
              <c16:uniqueId val="{00000001-75AF-426C-A056-81C7615D34A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141.29</c:v>
                </c:pt>
                <c:pt idx="1">
                  <c:v>133.32</c:v>
                </c:pt>
                <c:pt idx="2">
                  <c:v>189.52</c:v>
                </c:pt>
                <c:pt idx="3">
                  <c:v>264.45</c:v>
                </c:pt>
                <c:pt idx="4">
                  <c:v>244.1</c:v>
                </c:pt>
              </c:numCache>
            </c:numRef>
          </c:val>
          <c:extLst>
            <c:ext xmlns:c16="http://schemas.microsoft.com/office/drawing/2014/chart" uri="{C3380CC4-5D6E-409C-BE32-E72D297353CC}">
              <c16:uniqueId val="{00000000-DDC1-4F69-A9A5-3575A9083CF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293.23</c:v>
                </c:pt>
                <c:pt idx="2">
                  <c:v>300.14</c:v>
                </c:pt>
                <c:pt idx="3">
                  <c:v>301.04000000000002</c:v>
                </c:pt>
                <c:pt idx="4">
                  <c:v>305.08</c:v>
                </c:pt>
              </c:numCache>
            </c:numRef>
          </c:val>
          <c:smooth val="0"/>
          <c:extLst>
            <c:ext xmlns:c16="http://schemas.microsoft.com/office/drawing/2014/chart" uri="{C3380CC4-5D6E-409C-BE32-E72D297353CC}">
              <c16:uniqueId val="{00000001-DDC1-4F69-A9A5-3575A9083CF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514.1</c:v>
                </c:pt>
                <c:pt idx="1">
                  <c:v>578.74</c:v>
                </c:pt>
                <c:pt idx="2">
                  <c:v>584.98</c:v>
                </c:pt>
                <c:pt idx="3">
                  <c:v>685.35</c:v>
                </c:pt>
                <c:pt idx="4">
                  <c:v>629.83000000000004</c:v>
                </c:pt>
              </c:numCache>
            </c:numRef>
          </c:val>
          <c:extLst>
            <c:ext xmlns:c16="http://schemas.microsoft.com/office/drawing/2014/chart" uri="{C3380CC4-5D6E-409C-BE32-E72D297353CC}">
              <c16:uniqueId val="{00000000-50D6-46D2-9B95-7E11E5D61A5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542.29999999999995</c:v>
                </c:pt>
                <c:pt idx="2">
                  <c:v>566.65</c:v>
                </c:pt>
                <c:pt idx="3">
                  <c:v>551.62</c:v>
                </c:pt>
                <c:pt idx="4">
                  <c:v>585.59</c:v>
                </c:pt>
              </c:numCache>
            </c:numRef>
          </c:val>
          <c:smooth val="0"/>
          <c:extLst>
            <c:ext xmlns:c16="http://schemas.microsoft.com/office/drawing/2014/chart" uri="{C3380CC4-5D6E-409C-BE32-E72D297353CC}">
              <c16:uniqueId val="{00000001-50D6-46D2-9B95-7E11E5D61A5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676.62</c:v>
                </c:pt>
                <c:pt idx="1">
                  <c:v>122</c:v>
                </c:pt>
                <c:pt idx="2">
                  <c:v>92.39</c:v>
                </c:pt>
                <c:pt idx="3">
                  <c:v>98.26</c:v>
                </c:pt>
                <c:pt idx="4">
                  <c:v>101.07</c:v>
                </c:pt>
              </c:numCache>
            </c:numRef>
          </c:val>
          <c:extLst>
            <c:ext xmlns:c16="http://schemas.microsoft.com/office/drawing/2014/chart" uri="{C3380CC4-5D6E-409C-BE32-E72D297353CC}">
              <c16:uniqueId val="{00000000-7CAE-4FF4-B0B7-0DB50AFBDAD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87.51</c:v>
                </c:pt>
                <c:pt idx="2">
                  <c:v>84.77</c:v>
                </c:pt>
                <c:pt idx="3">
                  <c:v>87.11</c:v>
                </c:pt>
                <c:pt idx="4">
                  <c:v>82.78</c:v>
                </c:pt>
              </c:numCache>
            </c:numRef>
          </c:val>
          <c:smooth val="0"/>
          <c:extLst>
            <c:ext xmlns:c16="http://schemas.microsoft.com/office/drawing/2014/chart" uri="{C3380CC4-5D6E-409C-BE32-E72D297353CC}">
              <c16:uniqueId val="{00000001-7CAE-4FF4-B0B7-0DB50AFBDAD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30.32</c:v>
                </c:pt>
                <c:pt idx="1">
                  <c:v>169.95</c:v>
                </c:pt>
                <c:pt idx="2">
                  <c:v>225.37</c:v>
                </c:pt>
                <c:pt idx="3">
                  <c:v>207.74</c:v>
                </c:pt>
                <c:pt idx="4">
                  <c:v>199.25</c:v>
                </c:pt>
              </c:numCache>
            </c:numRef>
          </c:val>
          <c:extLst>
            <c:ext xmlns:c16="http://schemas.microsoft.com/office/drawing/2014/chart" uri="{C3380CC4-5D6E-409C-BE32-E72D297353CC}">
              <c16:uniqueId val="{00000000-9634-4B68-8BC6-DA57D275886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218.42</c:v>
                </c:pt>
                <c:pt idx="2">
                  <c:v>227.27</c:v>
                </c:pt>
                <c:pt idx="3">
                  <c:v>223.98</c:v>
                </c:pt>
                <c:pt idx="4">
                  <c:v>225.09</c:v>
                </c:pt>
              </c:numCache>
            </c:numRef>
          </c:val>
          <c:smooth val="0"/>
          <c:extLst>
            <c:ext xmlns:c16="http://schemas.microsoft.com/office/drawing/2014/chart" uri="{C3380CC4-5D6E-409C-BE32-E72D297353CC}">
              <c16:uniqueId val="{00000001-9634-4B68-8BC6-DA57D275886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大槌町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11417</v>
      </c>
      <c r="AM8" s="71"/>
      <c r="AN8" s="71"/>
      <c r="AO8" s="71"/>
      <c r="AP8" s="71"/>
      <c r="AQ8" s="71"/>
      <c r="AR8" s="71"/>
      <c r="AS8" s="71"/>
      <c r="AT8" s="67">
        <f>データ!$S$6</f>
        <v>200.42</v>
      </c>
      <c r="AU8" s="68"/>
      <c r="AV8" s="68"/>
      <c r="AW8" s="68"/>
      <c r="AX8" s="68"/>
      <c r="AY8" s="68"/>
      <c r="AZ8" s="68"/>
      <c r="BA8" s="68"/>
      <c r="BB8" s="70">
        <f>データ!$T$6</f>
        <v>56.97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71.400000000000006</v>
      </c>
      <c r="J10" s="68"/>
      <c r="K10" s="68"/>
      <c r="L10" s="68"/>
      <c r="M10" s="68"/>
      <c r="N10" s="68"/>
      <c r="O10" s="69"/>
      <c r="P10" s="70">
        <f>データ!$P$6</f>
        <v>77.97</v>
      </c>
      <c r="Q10" s="70"/>
      <c r="R10" s="70"/>
      <c r="S10" s="70"/>
      <c r="T10" s="70"/>
      <c r="U10" s="70"/>
      <c r="V10" s="70"/>
      <c r="W10" s="71">
        <f>データ!$Q$6</f>
        <v>3476</v>
      </c>
      <c r="X10" s="71"/>
      <c r="Y10" s="71"/>
      <c r="Z10" s="71"/>
      <c r="AA10" s="71"/>
      <c r="AB10" s="71"/>
      <c r="AC10" s="71"/>
      <c r="AD10" s="2"/>
      <c r="AE10" s="2"/>
      <c r="AF10" s="2"/>
      <c r="AG10" s="2"/>
      <c r="AH10" s="4"/>
      <c r="AI10" s="4"/>
      <c r="AJ10" s="4"/>
      <c r="AK10" s="4"/>
      <c r="AL10" s="71">
        <f>データ!$U$6</f>
        <v>8817</v>
      </c>
      <c r="AM10" s="71"/>
      <c r="AN10" s="71"/>
      <c r="AO10" s="71"/>
      <c r="AP10" s="71"/>
      <c r="AQ10" s="71"/>
      <c r="AR10" s="71"/>
      <c r="AS10" s="71"/>
      <c r="AT10" s="67">
        <f>データ!$V$6</f>
        <v>17.2</v>
      </c>
      <c r="AU10" s="68"/>
      <c r="AV10" s="68"/>
      <c r="AW10" s="68"/>
      <c r="AX10" s="68"/>
      <c r="AY10" s="68"/>
      <c r="AZ10" s="68"/>
      <c r="BA10" s="68"/>
      <c r="BB10" s="70">
        <f>データ!$W$6</f>
        <v>512.62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tPCWI8OpyrDnNA7g0TjHcHDs7hu1QrVSS8jW2DDq2gGwEM7qMhw6qHk7uJU6Fs+jFtR0UTHg2pR7VkcEbvHnWg==" saltValue="89zHY1XqfyZVG+2KSK9mu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34614</v>
      </c>
      <c r="D6" s="34">
        <f t="shared" si="3"/>
        <v>46</v>
      </c>
      <c r="E6" s="34">
        <f t="shared" si="3"/>
        <v>1</v>
      </c>
      <c r="F6" s="34">
        <f t="shared" si="3"/>
        <v>0</v>
      </c>
      <c r="G6" s="34">
        <f t="shared" si="3"/>
        <v>1</v>
      </c>
      <c r="H6" s="34" t="str">
        <f t="shared" si="3"/>
        <v>岩手県　大槌町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71.400000000000006</v>
      </c>
      <c r="P6" s="35">
        <f t="shared" si="3"/>
        <v>77.97</v>
      </c>
      <c r="Q6" s="35">
        <f t="shared" si="3"/>
        <v>3476</v>
      </c>
      <c r="R6" s="35">
        <f t="shared" si="3"/>
        <v>11417</v>
      </c>
      <c r="S6" s="35">
        <f t="shared" si="3"/>
        <v>200.42</v>
      </c>
      <c r="T6" s="35">
        <f t="shared" si="3"/>
        <v>56.97</v>
      </c>
      <c r="U6" s="35">
        <f t="shared" si="3"/>
        <v>8817</v>
      </c>
      <c r="V6" s="35">
        <f t="shared" si="3"/>
        <v>17.2</v>
      </c>
      <c r="W6" s="35">
        <f t="shared" si="3"/>
        <v>512.62</v>
      </c>
      <c r="X6" s="36">
        <f>IF(X7="",NA(),X7)</f>
        <v>227.79</v>
      </c>
      <c r="Y6" s="36">
        <f t="shared" ref="Y6:AG6" si="4">IF(Y7="",NA(),Y7)</f>
        <v>129.59</v>
      </c>
      <c r="Z6" s="36">
        <f t="shared" si="4"/>
        <v>103.11</v>
      </c>
      <c r="AA6" s="36">
        <f t="shared" si="4"/>
        <v>111.4</v>
      </c>
      <c r="AB6" s="36">
        <f t="shared" si="4"/>
        <v>117.6</v>
      </c>
      <c r="AC6" s="36">
        <f t="shared" si="4"/>
        <v>111.34</v>
      </c>
      <c r="AD6" s="36">
        <f t="shared" si="4"/>
        <v>104.47</v>
      </c>
      <c r="AE6" s="36">
        <f t="shared" si="4"/>
        <v>103.81</v>
      </c>
      <c r="AF6" s="36">
        <f t="shared" si="4"/>
        <v>104.35</v>
      </c>
      <c r="AG6" s="36">
        <f t="shared" si="4"/>
        <v>105.34</v>
      </c>
      <c r="AH6" s="35" t="str">
        <f>IF(AH7="","",IF(AH7="-","【-】","【"&amp;SUBSTITUTE(TEXT(AH7,"#,##0.00"),"-","△")&amp;"】"))</f>
        <v>【110.27】</v>
      </c>
      <c r="AI6" s="36">
        <f>IF(AI7="",NA(),AI7)</f>
        <v>121.34</v>
      </c>
      <c r="AJ6" s="36">
        <f t="shared" ref="AJ6:AR6" si="5">IF(AJ7="",NA(),AJ7)</f>
        <v>84.75</v>
      </c>
      <c r="AK6" s="36">
        <f t="shared" si="5"/>
        <v>207.39</v>
      </c>
      <c r="AL6" s="36">
        <f t="shared" si="5"/>
        <v>218.95</v>
      </c>
      <c r="AM6" s="36">
        <f t="shared" si="5"/>
        <v>184.46</v>
      </c>
      <c r="AN6" s="36">
        <f t="shared" si="5"/>
        <v>10.130000000000001</v>
      </c>
      <c r="AO6" s="36">
        <f t="shared" si="5"/>
        <v>16.399999999999999</v>
      </c>
      <c r="AP6" s="36">
        <f t="shared" si="5"/>
        <v>25.66</v>
      </c>
      <c r="AQ6" s="36">
        <f t="shared" si="5"/>
        <v>21.69</v>
      </c>
      <c r="AR6" s="36">
        <f t="shared" si="5"/>
        <v>24.04</v>
      </c>
      <c r="AS6" s="35" t="str">
        <f>IF(AS7="","",IF(AS7="-","【-】","【"&amp;SUBSTITUTE(TEXT(AS7,"#,##0.00"),"-","△")&amp;"】"))</f>
        <v>【1.15】</v>
      </c>
      <c r="AT6" s="36">
        <f>IF(AT7="",NA(),AT7)</f>
        <v>141.29</v>
      </c>
      <c r="AU6" s="36">
        <f t="shared" ref="AU6:BC6" si="6">IF(AU7="",NA(),AU7)</f>
        <v>133.32</v>
      </c>
      <c r="AV6" s="36">
        <f t="shared" si="6"/>
        <v>189.52</v>
      </c>
      <c r="AW6" s="36">
        <f t="shared" si="6"/>
        <v>264.45</v>
      </c>
      <c r="AX6" s="36">
        <f t="shared" si="6"/>
        <v>244.1</v>
      </c>
      <c r="AY6" s="36">
        <f t="shared" si="6"/>
        <v>388.67</v>
      </c>
      <c r="AZ6" s="36">
        <f t="shared" si="6"/>
        <v>293.23</v>
      </c>
      <c r="BA6" s="36">
        <f t="shared" si="6"/>
        <v>300.14</v>
      </c>
      <c r="BB6" s="36">
        <f t="shared" si="6"/>
        <v>301.04000000000002</v>
      </c>
      <c r="BC6" s="36">
        <f t="shared" si="6"/>
        <v>305.08</v>
      </c>
      <c r="BD6" s="35" t="str">
        <f>IF(BD7="","",IF(BD7="-","【-】","【"&amp;SUBSTITUTE(TEXT(BD7,"#,##0.00"),"-","△")&amp;"】"))</f>
        <v>【260.31】</v>
      </c>
      <c r="BE6" s="36">
        <f>IF(BE7="",NA(),BE7)</f>
        <v>514.1</v>
      </c>
      <c r="BF6" s="36">
        <f t="shared" ref="BF6:BN6" si="7">IF(BF7="",NA(),BF7)</f>
        <v>578.74</v>
      </c>
      <c r="BG6" s="36">
        <f t="shared" si="7"/>
        <v>584.98</v>
      </c>
      <c r="BH6" s="36">
        <f t="shared" si="7"/>
        <v>685.35</v>
      </c>
      <c r="BI6" s="36">
        <f t="shared" si="7"/>
        <v>629.83000000000004</v>
      </c>
      <c r="BJ6" s="36">
        <f t="shared" si="7"/>
        <v>422.5</v>
      </c>
      <c r="BK6" s="36">
        <f t="shared" si="7"/>
        <v>542.29999999999995</v>
      </c>
      <c r="BL6" s="36">
        <f t="shared" si="7"/>
        <v>566.65</v>
      </c>
      <c r="BM6" s="36">
        <f t="shared" si="7"/>
        <v>551.62</v>
      </c>
      <c r="BN6" s="36">
        <f t="shared" si="7"/>
        <v>585.59</v>
      </c>
      <c r="BO6" s="35" t="str">
        <f>IF(BO7="","",IF(BO7="-","【-】","【"&amp;SUBSTITUTE(TEXT(BO7,"#,##0.00"),"-","△")&amp;"】"))</f>
        <v>【275.67】</v>
      </c>
      <c r="BP6" s="36">
        <f>IF(BP7="",NA(),BP7)</f>
        <v>676.62</v>
      </c>
      <c r="BQ6" s="36">
        <f t="shared" ref="BQ6:BY6" si="8">IF(BQ7="",NA(),BQ7)</f>
        <v>122</v>
      </c>
      <c r="BR6" s="36">
        <f t="shared" si="8"/>
        <v>92.39</v>
      </c>
      <c r="BS6" s="36">
        <f t="shared" si="8"/>
        <v>98.26</v>
      </c>
      <c r="BT6" s="36">
        <f t="shared" si="8"/>
        <v>101.07</v>
      </c>
      <c r="BU6" s="36">
        <f t="shared" si="8"/>
        <v>101.64</v>
      </c>
      <c r="BV6" s="36">
        <f t="shared" si="8"/>
        <v>87.51</v>
      </c>
      <c r="BW6" s="36">
        <f t="shared" si="8"/>
        <v>84.77</v>
      </c>
      <c r="BX6" s="36">
        <f t="shared" si="8"/>
        <v>87.11</v>
      </c>
      <c r="BY6" s="36">
        <f t="shared" si="8"/>
        <v>82.78</v>
      </c>
      <c r="BZ6" s="35" t="str">
        <f>IF(BZ7="","",IF(BZ7="-","【-】","【"&amp;SUBSTITUTE(TEXT(BZ7,"#,##0.00"),"-","△")&amp;"】"))</f>
        <v>【100.05】</v>
      </c>
      <c r="CA6" s="36">
        <f>IF(CA7="",NA(),CA7)</f>
        <v>30.32</v>
      </c>
      <c r="CB6" s="36">
        <f t="shared" ref="CB6:CJ6" si="9">IF(CB7="",NA(),CB7)</f>
        <v>169.95</v>
      </c>
      <c r="CC6" s="36">
        <f t="shared" si="9"/>
        <v>225.37</v>
      </c>
      <c r="CD6" s="36">
        <f t="shared" si="9"/>
        <v>207.74</v>
      </c>
      <c r="CE6" s="36">
        <f t="shared" si="9"/>
        <v>199.25</v>
      </c>
      <c r="CF6" s="36">
        <f t="shared" si="9"/>
        <v>179.16</v>
      </c>
      <c r="CG6" s="36">
        <f t="shared" si="9"/>
        <v>218.42</v>
      </c>
      <c r="CH6" s="36">
        <f t="shared" si="9"/>
        <v>227.27</v>
      </c>
      <c r="CI6" s="36">
        <f t="shared" si="9"/>
        <v>223.98</v>
      </c>
      <c r="CJ6" s="36">
        <f t="shared" si="9"/>
        <v>225.09</v>
      </c>
      <c r="CK6" s="35" t="str">
        <f>IF(CK7="","",IF(CK7="-","【-】","【"&amp;SUBSTITUTE(TEXT(CK7,"#,##0.00"),"-","△")&amp;"】"))</f>
        <v>【166.40】</v>
      </c>
      <c r="CL6" s="36">
        <f>IF(CL7="",NA(),CL7)</f>
        <v>66.94</v>
      </c>
      <c r="CM6" s="36">
        <f t="shared" ref="CM6:CU6" si="10">IF(CM7="",NA(),CM7)</f>
        <v>72.36</v>
      </c>
      <c r="CN6" s="36">
        <f t="shared" si="10"/>
        <v>74.41</v>
      </c>
      <c r="CO6" s="36">
        <f t="shared" si="10"/>
        <v>76.36</v>
      </c>
      <c r="CP6" s="36">
        <f t="shared" si="10"/>
        <v>78.790000000000006</v>
      </c>
      <c r="CQ6" s="36">
        <f t="shared" si="10"/>
        <v>54.24</v>
      </c>
      <c r="CR6" s="36">
        <f t="shared" si="10"/>
        <v>50.24</v>
      </c>
      <c r="CS6" s="36">
        <f t="shared" si="10"/>
        <v>50.29</v>
      </c>
      <c r="CT6" s="36">
        <f t="shared" si="10"/>
        <v>49.64</v>
      </c>
      <c r="CU6" s="36">
        <f t="shared" si="10"/>
        <v>49.38</v>
      </c>
      <c r="CV6" s="35" t="str">
        <f>IF(CV7="","",IF(CV7="-","【-】","【"&amp;SUBSTITUTE(TEXT(CV7,"#,##0.00"),"-","△")&amp;"】"))</f>
        <v>【60.69】</v>
      </c>
      <c r="CW6" s="36">
        <f>IF(CW7="",NA(),CW7)</f>
        <v>80.56</v>
      </c>
      <c r="CX6" s="36">
        <f t="shared" ref="CX6:DF6" si="11">IF(CX7="",NA(),CX7)</f>
        <v>80.42</v>
      </c>
      <c r="CY6" s="36">
        <f t="shared" si="11"/>
        <v>77.400000000000006</v>
      </c>
      <c r="CZ6" s="36">
        <f t="shared" si="11"/>
        <v>68.83</v>
      </c>
      <c r="DA6" s="36">
        <f t="shared" si="11"/>
        <v>70.97</v>
      </c>
      <c r="DB6" s="36">
        <f t="shared" si="11"/>
        <v>81.680000000000007</v>
      </c>
      <c r="DC6" s="36">
        <f t="shared" si="11"/>
        <v>78.650000000000006</v>
      </c>
      <c r="DD6" s="36">
        <f t="shared" si="11"/>
        <v>77.73</v>
      </c>
      <c r="DE6" s="36">
        <f t="shared" si="11"/>
        <v>78.09</v>
      </c>
      <c r="DF6" s="36">
        <f t="shared" si="11"/>
        <v>78.010000000000005</v>
      </c>
      <c r="DG6" s="35" t="str">
        <f>IF(DG7="","",IF(DG7="-","【-】","【"&amp;SUBSTITUTE(TEXT(DG7,"#,##0.00"),"-","△")&amp;"】"))</f>
        <v>【89.82】</v>
      </c>
      <c r="DH6" s="36">
        <f>IF(DH7="",NA(),DH7)</f>
        <v>31.93</v>
      </c>
      <c r="DI6" s="36">
        <f t="shared" ref="DI6:DQ6" si="12">IF(DI7="",NA(),DI7)</f>
        <v>26.72</v>
      </c>
      <c r="DJ6" s="36">
        <f t="shared" si="12"/>
        <v>29.36</v>
      </c>
      <c r="DK6" s="36">
        <f t="shared" si="12"/>
        <v>25.8</v>
      </c>
      <c r="DL6" s="36">
        <f t="shared" si="12"/>
        <v>27.36</v>
      </c>
      <c r="DM6" s="36">
        <f t="shared" si="12"/>
        <v>48.14</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6">
        <f t="shared" si="13"/>
        <v>13.7</v>
      </c>
      <c r="DV6" s="36">
        <f t="shared" si="13"/>
        <v>15.52</v>
      </c>
      <c r="DW6" s="36">
        <f t="shared" si="13"/>
        <v>17.7</v>
      </c>
      <c r="DX6" s="36">
        <f t="shared" si="13"/>
        <v>11.13</v>
      </c>
      <c r="DY6" s="36">
        <f t="shared" si="13"/>
        <v>13.58</v>
      </c>
      <c r="DZ6" s="36">
        <f t="shared" si="13"/>
        <v>14.13</v>
      </c>
      <c r="EA6" s="36">
        <f t="shared" si="13"/>
        <v>16.77</v>
      </c>
      <c r="EB6" s="36">
        <f t="shared" si="13"/>
        <v>17.399999999999999</v>
      </c>
      <c r="EC6" s="35" t="str">
        <f>IF(EC7="","",IF(EC7="-","【-】","【"&amp;SUBSTITUTE(TEXT(EC7,"#,##0.00"),"-","△")&amp;"】"))</f>
        <v>【20.63】</v>
      </c>
      <c r="ED6" s="36">
        <f>IF(ED7="",NA(),ED7)</f>
        <v>7.04</v>
      </c>
      <c r="EE6" s="36">
        <f t="shared" ref="EE6:EM6" si="14">IF(EE7="",NA(),EE7)</f>
        <v>0.37</v>
      </c>
      <c r="EF6" s="36">
        <f t="shared" si="14"/>
        <v>0.62</v>
      </c>
      <c r="EG6" s="36">
        <f t="shared" si="14"/>
        <v>0.61</v>
      </c>
      <c r="EH6" s="36">
        <f t="shared" si="14"/>
        <v>0.4</v>
      </c>
      <c r="EI6" s="36">
        <f t="shared" si="14"/>
        <v>0.47</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34614</v>
      </c>
      <c r="D7" s="38">
        <v>46</v>
      </c>
      <c r="E7" s="38">
        <v>1</v>
      </c>
      <c r="F7" s="38">
        <v>0</v>
      </c>
      <c r="G7" s="38">
        <v>1</v>
      </c>
      <c r="H7" s="38" t="s">
        <v>92</v>
      </c>
      <c r="I7" s="38" t="s">
        <v>93</v>
      </c>
      <c r="J7" s="38" t="s">
        <v>94</v>
      </c>
      <c r="K7" s="38" t="s">
        <v>95</v>
      </c>
      <c r="L7" s="38" t="s">
        <v>96</v>
      </c>
      <c r="M7" s="38" t="s">
        <v>97</v>
      </c>
      <c r="N7" s="39" t="s">
        <v>98</v>
      </c>
      <c r="O7" s="39">
        <v>71.400000000000006</v>
      </c>
      <c r="P7" s="39">
        <v>77.97</v>
      </c>
      <c r="Q7" s="39">
        <v>3476</v>
      </c>
      <c r="R7" s="39">
        <v>11417</v>
      </c>
      <c r="S7" s="39">
        <v>200.42</v>
      </c>
      <c r="T7" s="39">
        <v>56.97</v>
      </c>
      <c r="U7" s="39">
        <v>8817</v>
      </c>
      <c r="V7" s="39">
        <v>17.2</v>
      </c>
      <c r="W7" s="39">
        <v>512.62</v>
      </c>
      <c r="X7" s="39">
        <v>227.79</v>
      </c>
      <c r="Y7" s="39">
        <v>129.59</v>
      </c>
      <c r="Z7" s="39">
        <v>103.11</v>
      </c>
      <c r="AA7" s="39">
        <v>111.4</v>
      </c>
      <c r="AB7" s="39">
        <v>117.6</v>
      </c>
      <c r="AC7" s="39">
        <v>111.34</v>
      </c>
      <c r="AD7" s="39">
        <v>104.47</v>
      </c>
      <c r="AE7" s="39">
        <v>103.81</v>
      </c>
      <c r="AF7" s="39">
        <v>104.35</v>
      </c>
      <c r="AG7" s="39">
        <v>105.34</v>
      </c>
      <c r="AH7" s="39">
        <v>110.27</v>
      </c>
      <c r="AI7" s="39">
        <v>121.34</v>
      </c>
      <c r="AJ7" s="39">
        <v>84.75</v>
      </c>
      <c r="AK7" s="39">
        <v>207.39</v>
      </c>
      <c r="AL7" s="39">
        <v>218.95</v>
      </c>
      <c r="AM7" s="39">
        <v>184.46</v>
      </c>
      <c r="AN7" s="39">
        <v>10.130000000000001</v>
      </c>
      <c r="AO7" s="39">
        <v>16.399999999999999</v>
      </c>
      <c r="AP7" s="39">
        <v>25.66</v>
      </c>
      <c r="AQ7" s="39">
        <v>21.69</v>
      </c>
      <c r="AR7" s="39">
        <v>24.04</v>
      </c>
      <c r="AS7" s="39">
        <v>1.1499999999999999</v>
      </c>
      <c r="AT7" s="39">
        <v>141.29</v>
      </c>
      <c r="AU7" s="39">
        <v>133.32</v>
      </c>
      <c r="AV7" s="39">
        <v>189.52</v>
      </c>
      <c r="AW7" s="39">
        <v>264.45</v>
      </c>
      <c r="AX7" s="39">
        <v>244.1</v>
      </c>
      <c r="AY7" s="39">
        <v>388.67</v>
      </c>
      <c r="AZ7" s="39">
        <v>293.23</v>
      </c>
      <c r="BA7" s="39">
        <v>300.14</v>
      </c>
      <c r="BB7" s="39">
        <v>301.04000000000002</v>
      </c>
      <c r="BC7" s="39">
        <v>305.08</v>
      </c>
      <c r="BD7" s="39">
        <v>260.31</v>
      </c>
      <c r="BE7" s="39">
        <v>514.1</v>
      </c>
      <c r="BF7" s="39">
        <v>578.74</v>
      </c>
      <c r="BG7" s="39">
        <v>584.98</v>
      </c>
      <c r="BH7" s="39">
        <v>685.35</v>
      </c>
      <c r="BI7" s="39">
        <v>629.83000000000004</v>
      </c>
      <c r="BJ7" s="39">
        <v>422.5</v>
      </c>
      <c r="BK7" s="39">
        <v>542.29999999999995</v>
      </c>
      <c r="BL7" s="39">
        <v>566.65</v>
      </c>
      <c r="BM7" s="39">
        <v>551.62</v>
      </c>
      <c r="BN7" s="39">
        <v>585.59</v>
      </c>
      <c r="BO7" s="39">
        <v>275.67</v>
      </c>
      <c r="BP7" s="39">
        <v>676.62</v>
      </c>
      <c r="BQ7" s="39">
        <v>122</v>
      </c>
      <c r="BR7" s="39">
        <v>92.39</v>
      </c>
      <c r="BS7" s="39">
        <v>98.26</v>
      </c>
      <c r="BT7" s="39">
        <v>101.07</v>
      </c>
      <c r="BU7" s="39">
        <v>101.64</v>
      </c>
      <c r="BV7" s="39">
        <v>87.51</v>
      </c>
      <c r="BW7" s="39">
        <v>84.77</v>
      </c>
      <c r="BX7" s="39">
        <v>87.11</v>
      </c>
      <c r="BY7" s="39">
        <v>82.78</v>
      </c>
      <c r="BZ7" s="39">
        <v>100.05</v>
      </c>
      <c r="CA7" s="39">
        <v>30.32</v>
      </c>
      <c r="CB7" s="39">
        <v>169.95</v>
      </c>
      <c r="CC7" s="39">
        <v>225.37</v>
      </c>
      <c r="CD7" s="39">
        <v>207.74</v>
      </c>
      <c r="CE7" s="39">
        <v>199.25</v>
      </c>
      <c r="CF7" s="39">
        <v>179.16</v>
      </c>
      <c r="CG7" s="39">
        <v>218.42</v>
      </c>
      <c r="CH7" s="39">
        <v>227.27</v>
      </c>
      <c r="CI7" s="39">
        <v>223.98</v>
      </c>
      <c r="CJ7" s="39">
        <v>225.09</v>
      </c>
      <c r="CK7" s="39">
        <v>166.4</v>
      </c>
      <c r="CL7" s="39">
        <v>66.94</v>
      </c>
      <c r="CM7" s="39">
        <v>72.36</v>
      </c>
      <c r="CN7" s="39">
        <v>74.41</v>
      </c>
      <c r="CO7" s="39">
        <v>76.36</v>
      </c>
      <c r="CP7" s="39">
        <v>78.790000000000006</v>
      </c>
      <c r="CQ7" s="39">
        <v>54.24</v>
      </c>
      <c r="CR7" s="39">
        <v>50.24</v>
      </c>
      <c r="CS7" s="39">
        <v>50.29</v>
      </c>
      <c r="CT7" s="39">
        <v>49.64</v>
      </c>
      <c r="CU7" s="39">
        <v>49.38</v>
      </c>
      <c r="CV7" s="39">
        <v>60.69</v>
      </c>
      <c r="CW7" s="39">
        <v>80.56</v>
      </c>
      <c r="CX7" s="39">
        <v>80.42</v>
      </c>
      <c r="CY7" s="39">
        <v>77.400000000000006</v>
      </c>
      <c r="CZ7" s="39">
        <v>68.83</v>
      </c>
      <c r="DA7" s="39">
        <v>70.97</v>
      </c>
      <c r="DB7" s="39">
        <v>81.680000000000007</v>
      </c>
      <c r="DC7" s="39">
        <v>78.650000000000006</v>
      </c>
      <c r="DD7" s="39">
        <v>77.73</v>
      </c>
      <c r="DE7" s="39">
        <v>78.09</v>
      </c>
      <c r="DF7" s="39">
        <v>78.010000000000005</v>
      </c>
      <c r="DG7" s="39">
        <v>89.82</v>
      </c>
      <c r="DH7" s="39">
        <v>31.93</v>
      </c>
      <c r="DI7" s="39">
        <v>26.72</v>
      </c>
      <c r="DJ7" s="39">
        <v>29.36</v>
      </c>
      <c r="DK7" s="39">
        <v>25.8</v>
      </c>
      <c r="DL7" s="39">
        <v>27.36</v>
      </c>
      <c r="DM7" s="39">
        <v>48.14</v>
      </c>
      <c r="DN7" s="39">
        <v>45.14</v>
      </c>
      <c r="DO7" s="39">
        <v>45.85</v>
      </c>
      <c r="DP7" s="39">
        <v>47.31</v>
      </c>
      <c r="DQ7" s="39">
        <v>47.5</v>
      </c>
      <c r="DR7" s="39">
        <v>50.19</v>
      </c>
      <c r="DS7" s="39">
        <v>0</v>
      </c>
      <c r="DT7" s="39">
        <v>0</v>
      </c>
      <c r="DU7" s="39">
        <v>13.7</v>
      </c>
      <c r="DV7" s="39">
        <v>15.52</v>
      </c>
      <c r="DW7" s="39">
        <v>17.7</v>
      </c>
      <c r="DX7" s="39">
        <v>11.13</v>
      </c>
      <c r="DY7" s="39">
        <v>13.58</v>
      </c>
      <c r="DZ7" s="39">
        <v>14.13</v>
      </c>
      <c r="EA7" s="39">
        <v>16.77</v>
      </c>
      <c r="EB7" s="39">
        <v>17.399999999999999</v>
      </c>
      <c r="EC7" s="39">
        <v>20.63</v>
      </c>
      <c r="ED7" s="39">
        <v>7.04</v>
      </c>
      <c r="EE7" s="39">
        <v>0.37</v>
      </c>
      <c r="EF7" s="39">
        <v>0.62</v>
      </c>
      <c r="EG7" s="39">
        <v>0.61</v>
      </c>
      <c r="EH7" s="39">
        <v>0.4</v>
      </c>
      <c r="EI7" s="39">
        <v>0.47</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徳田 訓教</cp:lastModifiedBy>
  <cp:lastPrinted>2022-01-13T09:06:12Z</cp:lastPrinted>
  <dcterms:created xsi:type="dcterms:W3CDTF">2021-12-03T06:43:09Z</dcterms:created>
  <dcterms:modified xsi:type="dcterms:W3CDTF">2022-01-13T09:07:15Z</dcterms:modified>
  <cp:category/>
</cp:coreProperties>
</file>