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v-file01\share\018_建設課\001_建設課\009_公営企業会計\08_経営比較分析表\提出用\"/>
    </mc:Choice>
  </mc:AlternateContent>
  <workbookProtection workbookAlgorithmName="SHA-512" workbookHashValue="EplEbD6++bT6Sg2RKFnO3ZqRi43kHfjm7yu2t835NA1Kux949lflyfogDvzIRwG4H0m/vv7Fh5aQgwPWKnOg3w==" workbookSaltValue="Kcn735pD9vuW97pUOTaCj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6" i="5" l="1"/>
  <c r="BU6" i="5"/>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E6" i="5"/>
  <c r="CD6" i="5"/>
  <c r="CC6" i="5"/>
  <c r="CB6" i="5"/>
  <c r="CA6" i="5"/>
  <c r="BZ6" i="5"/>
  <c r="BY6" i="5"/>
  <c r="BX6" i="5"/>
  <c r="BW6" i="5"/>
  <c r="BV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W10" i="4" s="1"/>
  <c r="P6" i="5"/>
  <c r="P10" i="4" s="1"/>
  <c r="O6" i="5"/>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AT10" i="4"/>
  <c r="AL10" i="4"/>
  <c r="AD10" i="4"/>
  <c r="I10" i="4"/>
  <c r="B10" i="4"/>
  <c r="BB8" i="4"/>
  <c r="AD8" i="4"/>
  <c r="I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<sst xmlns="http://schemas.openxmlformats.org/spreadsheetml/2006/main" count="319" uniqueCount="118">
  <si>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</si>
  <si>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</si>
  <si>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</si>
  <si>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</si>
  <si>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</si>
  <si>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</si>
  <si>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</si>
  <si>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</si>
  <si>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</si>
  <si>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</si>
  <si>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</si>
  <si>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</si>
  <si>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</si>
  <si>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</si>
  <si>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</si>
  <si>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</si>
  <si>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</si>
  <si>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</si>
  <si>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</si>
  <si>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</si>
  <si>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</si>
  <si>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</si>
  <si>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</si>
  <si>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</si>
  <si>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</si>
  <si>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</si>
  <si>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</si>
  <si>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</si>
  <si>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</si>
  <si>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</si>
  <si>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</si>
  <si>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</si>
  <si>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</si>
  <si>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</si>
  <si>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</si>
  <si>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</si>
  <si>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</si>
  <si>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</si>
  <si>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</si>
  <si>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</si>
  <si>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</si>
  <si>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</si>
  <si>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</si>
  <si>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</si>
  <si>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</si>
  <si>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</si>
  <si>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</si>
  <si>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</si>
  <si>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</si>
  <si>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</si>
  <si>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</si>
  <si>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</si>
  <si>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</si>
  <si>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</si>
  <si>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</si>
  <si>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</si>
  <si>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</si>
  <si>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</si>
  <si>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</si>
  <si>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</si>
  <si>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</si>
  <si>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</si>
  <si>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</si>
  <si>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</si>
  <si>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</si>
  <si>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</si>
  <si>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</si>
  <si>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</si>
  <si>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</si>
  <si>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</si>
  <si>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</si>
  <si>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</si>
  <si>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</si>
  <si>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</si>
  <si>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</si>
  <si>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</si>
  <si>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</si>
  <si>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</si>
  <si>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</si>
  <si>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</si>
  <si>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</si>
  <si>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</si>
  <si>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</si>
  <si>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</si>
  <si>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</si>
  <si>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</si>
  <si>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</si>
  <si>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</si>
  <si>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</si>
  <si>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</si>
  <si>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</si>
  <si>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</si>
  <si>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</si>
  <si>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</si>
  <si>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</si>
  <si>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</si>
  <si>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住田町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</si>
  <si>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</si>
  <si>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</si>
  <si>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</si>
  <si>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</si>
  <si>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</si>
  <si>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</si>
  <si>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</si>
  <si>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</si>
  <si>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</si>
  <si>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</si>
  <si>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</si>
  <si>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</si>
  <si>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</si>
  <si>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</si>
  <si>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</si>
  <si>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</si>
  <si>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</si>
  <si>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</si>
  <si>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・経常収支比率は、100％を超えているが経費回収率が100％を下回っているため、使用料以外の収入、特にも一般会計繰入金により経費を賄っている状況にある。
維持管理等の費用を抑えつつ、使用料の見直しについて検討を進め、安定的な収入を確保していく必要がある。
・企業債残高対事業規模比率は、区域拡張等など新規の事業には着手していないことから類似団体平均の半分以下となっているが、今後の施設更新により増加する可能性がある。
・経費回収率は、耐用年数が近づいている処理場内の修繕費の増が影響し、汚水処理原価が高い数値となっている。
・施設利用率については、他団体と同程度の水準であることから適正な規模で稼働しているものと考える。
また、水洗化率は他団体平均以上のものとなっており、引き続き100％となるよう水洗化率向上への取り組みを進めていく。</t>
    <rPh sb="1" eb="3">
      <t>ケイジョウ</t>
    </rPh>
    <rPh sb="3" eb="5">
      <t>シュウシ</t>
    </rPh>
    <rPh sb="5" eb="7">
      <t>ヒリツ</t>
    </rPh>
    <rPh sb="14" eb="15">
      <t>コ</t>
    </rPh>
    <rPh sb="20" eb="22">
      <t>ケイヒ</t>
    </rPh>
    <rPh sb="22" eb="24">
      <t>カイシュウ</t>
    </rPh>
    <rPh sb="24" eb="25">
      <t>リツ</t>
    </rPh>
    <rPh sb="31" eb="33">
      <t>シタマワ</t>
    </rPh>
    <rPh sb="40" eb="43">
      <t>シヨウリョウ</t>
    </rPh>
    <rPh sb="43" eb="45">
      <t>イガイ</t>
    </rPh>
    <rPh sb="46" eb="48">
      <t>シュウニュウ</t>
    </rPh>
    <rPh sb="49" eb="50">
      <t>トク</t>
    </rPh>
    <rPh sb="52" eb="54">
      <t>イッパン</t>
    </rPh>
    <rPh sb="54" eb="56">
      <t>カイケイ</t>
    </rPh>
    <rPh sb="56" eb="58">
      <t>クリイレ</t>
    </rPh>
    <rPh sb="58" eb="59">
      <t>キン</t>
    </rPh>
    <rPh sb="62" eb="64">
      <t>ケイヒ</t>
    </rPh>
    <rPh sb="65" eb="66">
      <t>マカナ</t>
    </rPh>
    <rPh sb="70" eb="72">
      <t>ジョウキョウ</t>
    </rPh>
    <rPh sb="91" eb="94">
      <t>シヨウリョウ</t>
    </rPh>
    <rPh sb="95" eb="97">
      <t>ミナオ</t>
    </rPh>
    <rPh sb="102" eb="104">
      <t>ケントウ</t>
    </rPh>
    <rPh sb="105" eb="106">
      <t>スス</t>
    </rPh>
    <rPh sb="108" eb="111">
      <t>アンテイテキ</t>
    </rPh>
    <rPh sb="112" eb="114">
      <t>シュウニュウ</t>
    </rPh>
    <rPh sb="129" eb="131">
      <t>キギョウ</t>
    </rPh>
    <rPh sb="131" eb="132">
      <t>サイ</t>
    </rPh>
    <rPh sb="132" eb="133">
      <t>ザン</t>
    </rPh>
    <rPh sb="133" eb="134">
      <t>タカ</t>
    </rPh>
    <rPh sb="134" eb="135">
      <t>タイ</t>
    </rPh>
    <rPh sb="135" eb="137">
      <t>ジギョウ</t>
    </rPh>
    <rPh sb="137" eb="139">
      <t>キボ</t>
    </rPh>
    <rPh sb="139" eb="141">
      <t>ヒリツ</t>
    </rPh>
    <rPh sb="143" eb="145">
      <t>クイキ</t>
    </rPh>
    <rPh sb="145" eb="147">
      <t>カクチョウ</t>
    </rPh>
    <rPh sb="147" eb="148">
      <t>トウ</t>
    </rPh>
    <rPh sb="150" eb="152">
      <t>シンキ</t>
    </rPh>
    <rPh sb="153" eb="155">
      <t>ジギョウ</t>
    </rPh>
    <rPh sb="157" eb="159">
      <t>チャクシュ</t>
    </rPh>
    <rPh sb="168" eb="170">
      <t>ルイジ</t>
    </rPh>
    <rPh sb="170" eb="172">
      <t>ダンタイ</t>
    </rPh>
    <rPh sb="172" eb="174">
      <t>ヘイキン</t>
    </rPh>
    <rPh sb="175" eb="177">
      <t>ハンブン</t>
    </rPh>
    <rPh sb="177" eb="179">
      <t>イカ</t>
    </rPh>
    <rPh sb="187" eb="189">
      <t>コンゴ</t>
    </rPh>
    <rPh sb="190" eb="192">
      <t>シセツ</t>
    </rPh>
    <rPh sb="192" eb="194">
      <t>コウシン</t>
    </rPh>
    <rPh sb="197" eb="199">
      <t>ゾウカ</t>
    </rPh>
    <rPh sb="201" eb="204">
      <t>カノウセイ</t>
    </rPh>
    <rPh sb="210" eb="212">
      <t>ケイヒ</t>
    </rPh>
    <rPh sb="212" eb="214">
      <t>カイシュウ</t>
    </rPh>
    <rPh sb="214" eb="215">
      <t>リツ</t>
    </rPh>
    <rPh sb="217" eb="219">
      <t>タイヨウ</t>
    </rPh>
    <rPh sb="219" eb="221">
      <t>ネンスウ</t>
    </rPh>
    <rPh sb="222" eb="223">
      <t>チカ</t>
    </rPh>
    <rPh sb="228" eb="231">
      <t>ショリジョウ</t>
    </rPh>
    <rPh sb="231" eb="232">
      <t>ナイ</t>
    </rPh>
    <rPh sb="233" eb="235">
      <t>シュウゼン</t>
    </rPh>
    <rPh sb="235" eb="236">
      <t>ヒ</t>
    </rPh>
    <rPh sb="237" eb="238">
      <t>ゾウ</t>
    </rPh>
    <rPh sb="239" eb="241">
      <t>エイキョウ</t>
    </rPh>
    <rPh sb="243" eb="245">
      <t>オスイ</t>
    </rPh>
    <rPh sb="245" eb="247">
      <t>ショリ</t>
    </rPh>
    <rPh sb="247" eb="249">
      <t>ゲンカ</t>
    </rPh>
    <rPh sb="250" eb="251">
      <t>タカ</t>
    </rPh>
    <rPh sb="252" eb="254">
      <t>スウチ</t>
    </rPh>
    <rPh sb="263" eb="265">
      <t>シセツ</t>
    </rPh>
    <rPh sb="265" eb="267">
      <t>リヨウ</t>
    </rPh>
    <rPh sb="267" eb="268">
      <t>リツ</t>
    </rPh>
    <rPh sb="274" eb="275">
      <t>タ</t>
    </rPh>
    <rPh sb="275" eb="277">
      <t>ダンタイ</t>
    </rPh>
    <rPh sb="278" eb="281">
      <t>ドウテイド</t>
    </rPh>
    <rPh sb="282" eb="284">
      <t>スイジュン</t>
    </rPh>
    <rPh sb="291" eb="293">
      <t>テキセイ</t>
    </rPh>
    <rPh sb="294" eb="296">
      <t>キボ</t>
    </rPh>
    <rPh sb="297" eb="299">
      <t>カドウ</t>
    </rPh>
    <rPh sb="306" eb="307">
      <t>カンガ</t>
    </rPh>
    <rPh sb="314" eb="317">
      <t>スイセンカ</t>
    </rPh>
    <rPh sb="317" eb="318">
      <t>リツ</t>
    </rPh>
    <rPh sb="319" eb="320">
      <t>タ</t>
    </rPh>
    <rPh sb="320" eb="322">
      <t>ダンタイ</t>
    </rPh>
    <rPh sb="322" eb="324">
      <t>ヘイキン</t>
    </rPh>
    <rPh sb="324" eb="326">
      <t>イジョウ</t>
    </rPh>
    <rPh sb="336" eb="337">
      <t>ヒ</t>
    </rPh>
    <rPh sb="338" eb="339">
      <t>ツヅ</t>
    </rPh>
    <rPh sb="349" eb="352">
      <t>スイセンカ</t>
    </rPh>
    <rPh sb="352" eb="353">
      <t>リツ</t>
    </rPh>
    <rPh sb="353" eb="355">
      <t>コウジョウ</t>
    </rPh>
    <rPh sb="357" eb="358">
      <t>ト</t>
    </rPh>
    <rPh sb="359" eb="360">
      <t>ク</t>
    </rPh>
    <rPh sb="362" eb="363">
      <t>スス</t>
    </rPh>
    <phoneticPr fontId="4"/>
  </si>
  <si>
    <t>　令和2年度より地方公営企業法を適用したことにより、経営状況や財政状況、今後の見通しの把握・分析が明確にできるようになった。耐用年数を過ぎる施設の更新に係る財源をどう確保していくか、更新計画や使用料の見直しの検討から経営戦略を改定し、安定的な経営を目指して取り組んでいく必要がある。</t>
    <rPh sb="1" eb="3">
      <t>レイワ</t>
    </rPh>
    <rPh sb="4" eb="6">
      <t>ネンド</t>
    </rPh>
    <rPh sb="8" eb="10">
      <t>チホウ</t>
    </rPh>
    <rPh sb="10" eb="12">
      <t>コウエイ</t>
    </rPh>
    <rPh sb="12" eb="14">
      <t>キギョウ</t>
    </rPh>
    <rPh sb="14" eb="15">
      <t>ホウ</t>
    </rPh>
    <rPh sb="16" eb="18">
      <t>テキヨウ</t>
    </rPh>
    <rPh sb="26" eb="28">
      <t>ケイエイ</t>
    </rPh>
    <rPh sb="28" eb="30">
      <t>ジョウキョウ</t>
    </rPh>
    <rPh sb="31" eb="33">
      <t>ザイセイ</t>
    </rPh>
    <rPh sb="33" eb="35">
      <t>ジョウキョウ</t>
    </rPh>
    <rPh sb="36" eb="38">
      <t>コンゴ</t>
    </rPh>
    <rPh sb="39" eb="41">
      <t>ミトオ</t>
    </rPh>
    <rPh sb="43" eb="45">
      <t>ハアク</t>
    </rPh>
    <rPh sb="46" eb="48">
      <t>ブンセキ</t>
    </rPh>
    <rPh sb="49" eb="51">
      <t>メイカク</t>
    </rPh>
    <rPh sb="62" eb="64">
      <t>タイヨウ</t>
    </rPh>
    <rPh sb="64" eb="66">
      <t>ネンスウ</t>
    </rPh>
    <rPh sb="67" eb="68">
      <t>ス</t>
    </rPh>
    <rPh sb="70" eb="72">
      <t>シセツ</t>
    </rPh>
    <rPh sb="73" eb="75">
      <t>コウシン</t>
    </rPh>
    <rPh sb="76" eb="77">
      <t>カカ</t>
    </rPh>
    <rPh sb="78" eb="80">
      <t>ザイゲン</t>
    </rPh>
    <rPh sb="83" eb="85">
      <t>カクホ</t>
    </rPh>
    <rPh sb="91" eb="93">
      <t>コウシン</t>
    </rPh>
    <rPh sb="93" eb="95">
      <t>ケイカク</t>
    </rPh>
    <rPh sb="96" eb="99">
      <t>シヨウリョウ</t>
    </rPh>
    <rPh sb="100" eb="102">
      <t>ミナオ</t>
    </rPh>
    <rPh sb="104" eb="106">
      <t>ケントウ</t>
    </rPh>
    <rPh sb="108" eb="110">
      <t>ケイエイ</t>
    </rPh>
    <rPh sb="110" eb="112">
      <t>センリャク</t>
    </rPh>
    <rPh sb="113" eb="115">
      <t>カイテイ</t>
    </rPh>
    <rPh sb="117" eb="120">
      <t>アンテイテキ</t>
    </rPh>
    <rPh sb="121" eb="123">
      <t>ケイエイ</t>
    </rPh>
    <rPh sb="124" eb="126">
      <t>メザ</t>
    </rPh>
    <rPh sb="128" eb="129">
      <t>ト</t>
    </rPh>
    <rPh sb="130" eb="131">
      <t>ク</t>
    </rPh>
    <rPh sb="135" eb="137">
      <t>ヒツヨウ</t>
    </rPh>
    <phoneticPr fontId="4"/>
  </si>
  <si>
    <t>　供用開始が、平成15年4月となっており事業全体で見ると老朽化が高い状況にはないが、処理場内における電気及び機械設備は耐用年数を過ぎる段階に来ており、今後多額の修繕費を要することが想定される。管路においては、耐用年数が長いことから更新時期までに必要な財源確保に努める必要がある。
　また、上記のことを踏まえ、今後の施設への投資を明確化するためにストックマネジメント計画を策定し、補助制度を活用しながら計画的な更新を実施していく。</t>
    <rPh sb="1" eb="3">
      <t>キョウヨウ</t>
    </rPh>
    <rPh sb="3" eb="5">
      <t>カイシ</t>
    </rPh>
    <rPh sb="182" eb="184">
      <t>ケイカク</t>
    </rPh>
    <rPh sb="185" eb="187">
      <t>サクテイ</t>
    </rPh>
    <rPh sb="189" eb="191">
      <t>ホジョ</t>
    </rPh>
    <rPh sb="191" eb="193">
      <t>セイド</t>
    </rPh>
    <rPh sb="194" eb="196">
      <t>カツヨウ</t>
    </rPh>
    <rPh sb="200" eb="203">
      <t>ケイカクテキ</t>
    </rPh>
    <rPh sb="204" eb="206">
      <t>コウシン</t>
    </rPh>
    <rPh sb="207" eb="20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</si>
</sst>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0.14000000000000001</c:v>
                </c:pt>
              </c:numCache>
            </c:numRef>
          </c:val>
          <c:extLst>
            <c:ext xmlns:c16="http://schemas.microsoft.com/office/drawing/2014/chart" uri="{C3380CC4-5D6E-409C-BE32-E72D297353CC}">
              <c16:uniqueId val="{00000000-393B-4D2F-9A09-BA3EC085CE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393B-4D2F-9A09-BA3EC085CE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43.12</c:v>
                </c:pt>
              </c:numCache>
            </c:numRef>
          </c:val>
          <c:extLst>
            <c:ext xmlns:c16="http://schemas.microsoft.com/office/drawing/2014/chart" uri="{C3380CC4-5D6E-409C-BE32-E72D297353CC}">
              <c16:uniqueId val="{00000000-18D9-4EF0-B13E-37CC83C215A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18D9-4EF0-B13E-37CC83C215A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88.26</c:v>
                </c:pt>
              </c:numCache>
            </c:numRef>
          </c:val>
          <c:extLst>
            <c:ext xmlns:c16="http://schemas.microsoft.com/office/drawing/2014/chart" uri="{C3380CC4-5D6E-409C-BE32-E72D297353CC}">
              <c16:uniqueId val="{00000000-B314-4595-AF3A-A2B8722CB3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B314-4595-AF3A-A2B8722CB3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126.45</c:v>
                </c:pt>
              </c:numCache>
            </c:numRef>
          </c:val>
          <c:extLst>
            <c:ext xmlns:c16="http://schemas.microsoft.com/office/drawing/2014/chart" uri="{C3380CC4-5D6E-409C-BE32-E72D297353CC}">
              <c16:uniqueId val="{00000000-53A8-4BAD-A53A-601978D5A0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53A8-4BAD-A53A-601978D5A0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5.49</c:v>
                </c:pt>
              </c:numCache>
            </c:numRef>
          </c:val>
          <c:extLst>
            <c:ext xmlns:c16="http://schemas.microsoft.com/office/drawing/2014/chart" uri="{C3380CC4-5D6E-409C-BE32-E72D297353CC}">
              <c16:uniqueId val="{00000000-B663-4B13-AD66-A37925AE672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B663-4B13-AD66-A37925AE672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390-4F63-A9C8-AEDB2DF731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E390-4F63-A9C8-AEDB2DF731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D7E-4CFF-8D87-B00479D0D3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7D7E-4CFF-8D87-B00479D0D3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154.54</c:v>
                </c:pt>
              </c:numCache>
            </c:numRef>
          </c:val>
          <c:extLst>
            <c:ext xmlns:c16="http://schemas.microsoft.com/office/drawing/2014/chart" uri="{C3380CC4-5D6E-409C-BE32-E72D297353CC}">
              <c16:uniqueId val="{00000000-B9E1-4ED5-9D1A-BC402E12014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B9E1-4ED5-9D1A-BC402E12014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585.89</c:v>
                </c:pt>
              </c:numCache>
            </c:numRef>
          </c:val>
          <c:extLst>
            <c:ext xmlns:c16="http://schemas.microsoft.com/office/drawing/2014/chart" uri="{C3380CC4-5D6E-409C-BE32-E72D297353CC}">
              <c16:uniqueId val="{00000000-1236-43D0-BAD6-C060D42A9E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1236-43D0-BAD6-C060D42A9E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63.94</c:v>
                </c:pt>
              </c:numCache>
            </c:numRef>
          </c:val>
          <c:extLst>
            <c:ext xmlns:c16="http://schemas.microsoft.com/office/drawing/2014/chart" uri="{C3380CC4-5D6E-409C-BE32-E72D297353CC}">
              <c16:uniqueId val="{00000000-D0AC-4784-B37C-87B01083D2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D0AC-4784-B37C-87B01083D2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294.42</c:v>
                </c:pt>
              </c:numCache>
            </c:numRef>
          </c:val>
          <c:extLst>
            <c:ext xmlns:c16="http://schemas.microsoft.com/office/drawing/2014/chart" uri="{C3380CC4-5D6E-409C-BE32-E72D297353CC}">
              <c16:uniqueId val="{00000000-BD27-4425-AF0D-50BF59D576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BD27-4425-AF0D-50BF59D576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80" zoomScaleNormal="80" workbookViewId="0">
      <selection activeCell="CT50" sqref="CT5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住田町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5225</v>
      </c>
      <c r="AM8" s="69"/>
      <c r="AN8" s="69"/>
      <c r="AO8" s="69"/>
      <c r="AP8" s="69"/>
      <c r="AQ8" s="69"/>
      <c r="AR8" s="69"/>
      <c r="AS8" s="69"/>
      <c r="AT8" s="68">
        <f>データ!T6</f>
        <v>334.84</v>
      </c>
      <c r="AU8" s="68"/>
      <c r="AV8" s="68"/>
      <c r="AW8" s="68"/>
      <c r="AX8" s="68"/>
      <c r="AY8" s="68"/>
      <c r="AZ8" s="68"/>
      <c r="BA8" s="68"/>
      <c r="BB8" s="68">
        <f>データ!U6</f>
        <v>15.6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80.61</v>
      </c>
      <c r="J10" s="68"/>
      <c r="K10" s="68"/>
      <c r="L10" s="68"/>
      <c r="M10" s="68"/>
      <c r="N10" s="68"/>
      <c r="O10" s="68"/>
      <c r="P10" s="68">
        <f>データ!P6</f>
        <v>35.369999999999997</v>
      </c>
      <c r="Q10" s="68"/>
      <c r="R10" s="68"/>
      <c r="S10" s="68"/>
      <c r="T10" s="68"/>
      <c r="U10" s="68"/>
      <c r="V10" s="68"/>
      <c r="W10" s="68">
        <f>データ!Q6</f>
        <v>97.9</v>
      </c>
      <c r="X10" s="68"/>
      <c r="Y10" s="68"/>
      <c r="Z10" s="68"/>
      <c r="AA10" s="68"/>
      <c r="AB10" s="68"/>
      <c r="AC10" s="68"/>
      <c r="AD10" s="69">
        <f>データ!R6</f>
        <v>3630</v>
      </c>
      <c r="AE10" s="69"/>
      <c r="AF10" s="69"/>
      <c r="AG10" s="69"/>
      <c r="AH10" s="69"/>
      <c r="AI10" s="69"/>
      <c r="AJ10" s="69"/>
      <c r="AK10" s="2"/>
      <c r="AL10" s="69">
        <f>データ!V6</f>
        <v>1832</v>
      </c>
      <c r="AM10" s="69"/>
      <c r="AN10" s="69"/>
      <c r="AO10" s="69"/>
      <c r="AP10" s="69"/>
      <c r="AQ10" s="69"/>
      <c r="AR10" s="69"/>
      <c r="AS10" s="69"/>
      <c r="AT10" s="68">
        <f>データ!W6</f>
        <v>0.96</v>
      </c>
      <c r="AU10" s="68"/>
      <c r="AV10" s="68"/>
      <c r="AW10" s="68"/>
      <c r="AX10" s="68"/>
      <c r="AY10" s="68"/>
      <c r="AZ10" s="68"/>
      <c r="BA10" s="68"/>
      <c r="BB10" s="68">
        <f>データ!X6</f>
        <v>1908.33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VGgj5gsPb98TfsIWzGgRK4/RheCJWyPqYxWNjK7Zl2qhrBF3IqtFIP06uG1RrTqEjbIvuM6tIsre5ljMm+LZGw==" saltValue="luq4AUQa83efmsGpzLJb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topLeftCell="BS1" workbookViewId="0">
      <selection activeCell="CF7" sqref="CF7"/>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34410</v>
      </c>
      <c r="D6" s="33">
        <f t="shared" si="3"/>
        <v>46</v>
      </c>
      <c r="E6" s="33">
        <f t="shared" si="3"/>
        <v>17</v>
      </c>
      <c r="F6" s="33">
        <f t="shared" si="3"/>
        <v>4</v>
      </c>
      <c r="G6" s="33">
        <f t="shared" si="3"/>
        <v>0</v>
      </c>
      <c r="H6" s="33" t="str">
        <f t="shared" si="3"/>
        <v>岩手県　住田町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80.61</v>
      </c>
      <c r="P6" s="34">
        <f t="shared" si="3"/>
        <v>35.369999999999997</v>
      </c>
      <c r="Q6" s="34">
        <f t="shared" si="3"/>
        <v>97.9</v>
      </c>
      <c r="R6" s="34">
        <f t="shared" si="3"/>
        <v>3630</v>
      </c>
      <c r="S6" s="34">
        <f t="shared" si="3"/>
        <v>5225</v>
      </c>
      <c r="T6" s="34">
        <f t="shared" si="3"/>
        <v>334.84</v>
      </c>
      <c r="U6" s="34">
        <f t="shared" si="3"/>
        <v>15.6</v>
      </c>
      <c r="V6" s="34">
        <f t="shared" si="3"/>
        <v>1832</v>
      </c>
      <c r="W6" s="34">
        <f t="shared" si="3"/>
        <v>0.96</v>
      </c>
      <c r="X6" s="34">
        <f t="shared" si="3"/>
        <v>1908.33</v>
      </c>
      <c r="Y6" s="35" t="str">
        <f>IF(Y7="",NA(),Y7)</f>
        <v>-</v>
      </c>
      <c r="Z6" s="35" t="str">
        <f t="shared" ref="Z6:AH6" si="4">IF(Z7="",NA(),Z7)</f>
        <v>-</v>
      </c>
      <c r="AA6" s="35" t="str">
        <f t="shared" si="4"/>
        <v>-</v>
      </c>
      <c r="AB6" s="35" t="str">
        <f t="shared" si="4"/>
        <v>-</v>
      </c>
      <c r="AC6" s="35">
        <f t="shared" si="4"/>
        <v>126.45</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154.54</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585.89</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IF(BU7="",NA(),BU7)</f>
        <v>63.94</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IF(CF7="",NA(),CF7)</f>
        <v>294.42</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43.12</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88.26</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5.49</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5">
        <f t="shared" si="14"/>
        <v>0.14000000000000001</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34410</v>
      </c>
      <c r="D7" s="37">
        <v>46</v>
      </c>
      <c r="E7" s="37">
        <v>17</v>
      </c>
      <c r="F7" s="37">
        <v>4</v>
      </c>
      <c r="G7" s="37">
        <v>0</v>
      </c>
      <c r="H7" s="37" t="s">
        <v>96</v>
      </c>
      <c r="I7" s="37" t="s">
        <v>97</v>
      </c>
      <c r="J7" s="37" t="s">
        <v>98</v>
      </c>
      <c r="K7" s="37" t="s">
        <v>99</v>
      </c>
      <c r="L7" s="37" t="s">
        <v>100</v>
      </c>
      <c r="M7" s="37" t="s">
        <v>101</v>
      </c>
      <c r="N7" s="38" t="s">
        <v>102</v>
      </c>
      <c r="O7" s="38">
        <v>80.61</v>
      </c>
      <c r="P7" s="38">
        <v>35.369999999999997</v>
      </c>
      <c r="Q7" s="38">
        <v>97.9</v>
      </c>
      <c r="R7" s="38">
        <v>3630</v>
      </c>
      <c r="S7" s="38">
        <v>5225</v>
      </c>
      <c r="T7" s="38">
        <v>334.84</v>
      </c>
      <c r="U7" s="38">
        <v>15.6</v>
      </c>
      <c r="V7" s="38">
        <v>1832</v>
      </c>
      <c r="W7" s="38">
        <v>0.96</v>
      </c>
      <c r="X7" s="38">
        <v>1908.33</v>
      </c>
      <c r="Y7" s="38" t="s">
        <v>102</v>
      </c>
      <c r="Z7" s="38" t="s">
        <v>102</v>
      </c>
      <c r="AA7" s="38" t="s">
        <v>102</v>
      </c>
      <c r="AB7" s="38" t="s">
        <v>102</v>
      </c>
      <c r="AC7" s="38">
        <v>126.45</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154.54</v>
      </c>
      <c r="AZ7" s="38" t="s">
        <v>102</v>
      </c>
      <c r="BA7" s="38" t="s">
        <v>102</v>
      </c>
      <c r="BB7" s="38" t="s">
        <v>102</v>
      </c>
      <c r="BC7" s="38" t="s">
        <v>102</v>
      </c>
      <c r="BD7" s="38">
        <v>44.24</v>
      </c>
      <c r="BE7" s="38">
        <v>45.34</v>
      </c>
      <c r="BF7" s="38" t="s">
        <v>102</v>
      </c>
      <c r="BG7" s="38" t="s">
        <v>102</v>
      </c>
      <c r="BH7" s="38" t="s">
        <v>102</v>
      </c>
      <c r="BI7" s="38" t="s">
        <v>102</v>
      </c>
      <c r="BJ7" s="38">
        <v>585.89</v>
      </c>
      <c r="BK7" s="38" t="s">
        <v>102</v>
      </c>
      <c r="BL7" s="38" t="s">
        <v>102</v>
      </c>
      <c r="BM7" s="38" t="s">
        <v>102</v>
      </c>
      <c r="BN7" s="38" t="s">
        <v>102</v>
      </c>
      <c r="BO7" s="38">
        <v>1258.43</v>
      </c>
      <c r="BP7" s="38">
        <v>1260.21</v>
      </c>
      <c r="BQ7" s="38" t="s">
        <v>102</v>
      </c>
      <c r="BR7" s="38" t="s">
        <v>102</v>
      </c>
      <c r="BS7" s="38" t="s">
        <v>102</v>
      </c>
      <c r="BT7" s="38" t="s">
        <v>102</v>
      </c>
      <c r="BU7" s="38">
        <v>63.94</v>
      </c>
      <c r="BV7" s="38" t="s">
        <v>102</v>
      </c>
      <c r="BW7" s="38" t="s">
        <v>102</v>
      </c>
      <c r="BX7" s="38" t="s">
        <v>102</v>
      </c>
      <c r="BY7" s="38" t="s">
        <v>102</v>
      </c>
      <c r="BZ7" s="38">
        <v>73.36</v>
      </c>
      <c r="CA7" s="38">
        <v>75.290000000000006</v>
      </c>
      <c r="CB7" s="38" t="s">
        <v>102</v>
      </c>
      <c r="CC7" s="38" t="s">
        <v>102</v>
      </c>
      <c r="CD7" s="38" t="s">
        <v>102</v>
      </c>
      <c r="CE7" s="38" t="s">
        <v>102</v>
      </c>
      <c r="CF7" s="38">
        <v>294.42</v>
      </c>
      <c r="CG7" s="38" t="s">
        <v>102</v>
      </c>
      <c r="CH7" s="38" t="s">
        <v>102</v>
      </c>
      <c r="CI7" s="38" t="s">
        <v>102</v>
      </c>
      <c r="CJ7" s="38" t="s">
        <v>102</v>
      </c>
      <c r="CK7" s="38">
        <v>224.88</v>
      </c>
      <c r="CL7" s="38">
        <v>215.41</v>
      </c>
      <c r="CM7" s="38" t="s">
        <v>102</v>
      </c>
      <c r="CN7" s="38" t="s">
        <v>102</v>
      </c>
      <c r="CO7" s="38" t="s">
        <v>102</v>
      </c>
      <c r="CP7" s="38" t="s">
        <v>102</v>
      </c>
      <c r="CQ7" s="38">
        <v>43.12</v>
      </c>
      <c r="CR7" s="38" t="s">
        <v>102</v>
      </c>
      <c r="CS7" s="38" t="s">
        <v>102</v>
      </c>
      <c r="CT7" s="38" t="s">
        <v>102</v>
      </c>
      <c r="CU7" s="38" t="s">
        <v>102</v>
      </c>
      <c r="CV7" s="38">
        <v>42.4</v>
      </c>
      <c r="CW7" s="38">
        <v>42.9</v>
      </c>
      <c r="CX7" s="38" t="s">
        <v>102</v>
      </c>
      <c r="CY7" s="38" t="s">
        <v>102</v>
      </c>
      <c r="CZ7" s="38" t="s">
        <v>102</v>
      </c>
      <c r="DA7" s="38" t="s">
        <v>102</v>
      </c>
      <c r="DB7" s="38">
        <v>88.26</v>
      </c>
      <c r="DC7" s="38" t="s">
        <v>102</v>
      </c>
      <c r="DD7" s="38" t="s">
        <v>102</v>
      </c>
      <c r="DE7" s="38" t="s">
        <v>102</v>
      </c>
      <c r="DF7" s="38" t="s">
        <v>102</v>
      </c>
      <c r="DG7" s="38">
        <v>84.19</v>
      </c>
      <c r="DH7" s="38">
        <v>84.75</v>
      </c>
      <c r="DI7" s="38" t="s">
        <v>102</v>
      </c>
      <c r="DJ7" s="38" t="s">
        <v>102</v>
      </c>
      <c r="DK7" s="38" t="s">
        <v>102</v>
      </c>
      <c r="DL7" s="38" t="s">
        <v>102</v>
      </c>
      <c r="DM7" s="38">
        <v>5.49</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0.14000000000000001</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大将</cp:lastModifiedBy>
  <cp:lastPrinted>2022-01-24T06:51:03Z</cp:lastPrinted>
  <dcterms:created xsi:type="dcterms:W3CDTF">2021-12-03T07:21:41Z</dcterms:created>
  <dcterms:modified xsi:type="dcterms:W3CDTF">2022-01-26T00:27:03Z</dcterms:modified>
  <cp:category/>
</cp:coreProperties>
</file>