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v-file01\share\018_建設課\001_建設課\009_公営企業会計\08_経営比較分析表\提出用\"/>
    </mc:Choice>
  </mc:AlternateContent>
  <workbookProtection workbookAlgorithmName="SHA-512" workbookHashValue="X6f0AZPlVjxqJi0B+Sd51np57sN9MRmsB38GSdljJ9MplrpfIDjYmIDWpvT39fQkRQm/MuxwpvTC2PGhTkCcpg==" workbookSaltValue="0elFSV8UhlN9MOaNxC9WYA==" workbookSpinCount="100000" lockStructure="1"/>
  <bookViews>
    <workbookView xWindow="0" yWindow="0" windowWidth="288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<sst xmlns="http://schemas.openxmlformats.org/spreadsheetml/2006/main" count="316" uniqueCount="113">
  <si>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</si>
  <si>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</si>
  <si>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</si>
  <si>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</si>
  <si>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</si>
  <si>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</si>
  <si>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</si>
  <si>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</si>
  <si>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</si>
  <si>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</si>
  <si>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</si>
  <si>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</si>
  <si>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</si>
  <si>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</si>
  <si>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</si>
  <si>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</si>
  <si>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</si>
  <si>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</si>
  <si>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</si>
  <si>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</si>
  <si>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</si>
  <si>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</si>
  <si>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</si>
  <si>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</si>
  <si>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</si>
  <si>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</si>
  <si>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</si>
  <si>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</si>
  <si>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</si>
  <si>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</si>
  <si>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</si>
  <si>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</si>
  <si>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</si>
  <si>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</si>
  <si>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</si>
  <si>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</si>
  <si>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</si>
  <si>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</si>
  <si>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</si>
  <si>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</si>
  <si>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</si>
  <si>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</si>
  <si>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</si>
  <si>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</si>
  <si>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</si>
  <si>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</si>
  <si>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</si>
  <si>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</si>
  <si>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</si>
  <si>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</si>
  <si>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</si>
  <si>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</si>
  <si>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</si>
  <si>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</si>
  <si>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</si>
  <si>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</si>
  <si>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</si>
  <si>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</si>
  <si>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</si>
  <si>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</si>
  <si>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</si>
  <si>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</si>
  <si>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</si>
  <si>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</si>
  <si>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</si>
  <si>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</si>
  <si>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</si>
  <si>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</si>
  <si>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</si>
  <si>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</si>
  <si>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</si>
  <si>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</si>
  <si>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</si>
  <si>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</si>
  <si>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</si>
  <si>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</si>
  <si>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</si>
  <si>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</si>
  <si>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</si>
  <si>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</si>
  <si>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</si>
  <si>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</si>
  <si>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</si>
  <si>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</si>
  <si>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</si>
  <si>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</si>
  <si>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</si>
  <si>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</si>
  <si>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</si>
  <si>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</si>
  <si>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</si>
  <si>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</si>
  <si>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</si>
  <si>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住田町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</si>
  <si>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</si>
  <si>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</si>
  <si>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</si>
  <si>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</si>
  <si>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</si>
  <si>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</si>
  <si>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</si>
  <si>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</si>
  <si>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</si>
  <si>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</si>
  <si>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</si>
  <si>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</si>
  <si>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</si>
  <si>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</si>
  <si>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</si>
  <si>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</si>
  <si>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2年度より法適用に移行したが、その時点で償却済みの固定資産も多いことから、減価償却率は低い数値となっている。耐用年数を過ぎている資産、特にも浄水場における機械及び電気設備については順次更新していく必要があるが、その更新時期を明確にする必要がある。今後、アセットマネジメント計画を策定し、経営状況を踏まえた計画に基づき、老朽化した施設の更新を行う。</t>
    <rPh sb="1" eb="3">
      <t>レイワ</t>
    </rPh>
    <rPh sb="4" eb="6">
      <t>ネンド</t>
    </rPh>
    <rPh sb="8" eb="9">
      <t>ホウ</t>
    </rPh>
    <rPh sb="9" eb="11">
      <t>テキヨウ</t>
    </rPh>
    <rPh sb="12" eb="14">
      <t>イコウ</t>
    </rPh>
    <rPh sb="20" eb="22">
      <t>ジテン</t>
    </rPh>
    <rPh sb="23" eb="25">
      <t>ショウキャク</t>
    </rPh>
    <rPh sb="25" eb="26">
      <t>ズ</t>
    </rPh>
    <rPh sb="28" eb="30">
      <t>コテイ</t>
    </rPh>
    <rPh sb="30" eb="32">
      <t>シサン</t>
    </rPh>
    <rPh sb="33" eb="34">
      <t>オオ</t>
    </rPh>
    <rPh sb="40" eb="42">
      <t>ゲンカ</t>
    </rPh>
    <rPh sb="42" eb="44">
      <t>ショウキャク</t>
    </rPh>
    <rPh sb="44" eb="45">
      <t>リツ</t>
    </rPh>
    <rPh sb="46" eb="47">
      <t>ヒク</t>
    </rPh>
    <rPh sb="48" eb="50">
      <t>スウチ</t>
    </rPh>
    <rPh sb="57" eb="59">
      <t>タイヨウ</t>
    </rPh>
    <rPh sb="59" eb="61">
      <t>ネンスウ</t>
    </rPh>
    <rPh sb="62" eb="63">
      <t>ス</t>
    </rPh>
    <rPh sb="67" eb="69">
      <t>シサン</t>
    </rPh>
    <rPh sb="70" eb="71">
      <t>トク</t>
    </rPh>
    <rPh sb="73" eb="76">
      <t>ジョウスイジョウ</t>
    </rPh>
    <rPh sb="80" eb="82">
      <t>キカイ</t>
    </rPh>
    <rPh sb="82" eb="83">
      <t>オヨ</t>
    </rPh>
    <rPh sb="84" eb="86">
      <t>デンキ</t>
    </rPh>
    <rPh sb="86" eb="88">
      <t>セツビ</t>
    </rPh>
    <rPh sb="93" eb="95">
      <t>ジュンジ</t>
    </rPh>
    <rPh sb="95" eb="97">
      <t>コウシン</t>
    </rPh>
    <rPh sb="101" eb="103">
      <t>ヒツヨウ</t>
    </rPh>
    <rPh sb="110" eb="112">
      <t>コウシン</t>
    </rPh>
    <rPh sb="112" eb="114">
      <t>ジキ</t>
    </rPh>
    <rPh sb="115" eb="117">
      <t>メイカク</t>
    </rPh>
    <rPh sb="120" eb="122">
      <t>ヒツヨウ</t>
    </rPh>
    <rPh sb="126" eb="128">
      <t>コンゴ</t>
    </rPh>
    <rPh sb="139" eb="141">
      <t>ケイカク</t>
    </rPh>
    <rPh sb="142" eb="144">
      <t>サクテイ</t>
    </rPh>
    <rPh sb="146" eb="148">
      <t>ケイエイ</t>
    </rPh>
    <rPh sb="148" eb="150">
      <t>ジョウキョウ</t>
    </rPh>
    <rPh sb="151" eb="152">
      <t>フ</t>
    </rPh>
    <rPh sb="155" eb="157">
      <t>ケイカク</t>
    </rPh>
    <rPh sb="158" eb="159">
      <t>モト</t>
    </rPh>
    <rPh sb="162" eb="165">
      <t>ロウキュウカ</t>
    </rPh>
    <rPh sb="167" eb="169">
      <t>シセツ</t>
    </rPh>
    <rPh sb="170" eb="172">
      <t>コウシン</t>
    </rPh>
    <rPh sb="173" eb="174">
      <t>オコナ</t>
    </rPh>
    <phoneticPr fontId="4"/>
  </si>
  <si>
    <t>　令和2年度より地方公営企業法を適用したことにより、経営状況や財政状況、今後の見通しの把握・分析が明確にできるようになった。特にも資産を把握することにより、施設更新の必要性が明らかになった。今後は、施設更新計画を策定し、必要な財源確保に向けて財政投資計画を見直し、経営戦略の改定に向けて取り組みを進めていく。</t>
    <rPh sb="1" eb="3">
      <t>レイワ</t>
    </rPh>
    <rPh sb="4" eb="6">
      <t>ネンド</t>
    </rPh>
    <rPh sb="8" eb="10">
      <t>チホウ</t>
    </rPh>
    <rPh sb="10" eb="12">
      <t>コウエイ</t>
    </rPh>
    <rPh sb="12" eb="14">
      <t>キギョウ</t>
    </rPh>
    <rPh sb="14" eb="15">
      <t>ホウ</t>
    </rPh>
    <rPh sb="16" eb="18">
      <t>テキヨウ</t>
    </rPh>
    <rPh sb="26" eb="28">
      <t>ケイエイ</t>
    </rPh>
    <rPh sb="28" eb="30">
      <t>ジョウキョウ</t>
    </rPh>
    <rPh sb="31" eb="33">
      <t>ザイセイ</t>
    </rPh>
    <rPh sb="33" eb="35">
      <t>ジョウキョウ</t>
    </rPh>
    <rPh sb="36" eb="38">
      <t>コンゴ</t>
    </rPh>
    <rPh sb="39" eb="41">
      <t>ミトオ</t>
    </rPh>
    <rPh sb="43" eb="45">
      <t>ハアク</t>
    </rPh>
    <rPh sb="46" eb="48">
      <t>ブンセキ</t>
    </rPh>
    <rPh sb="49" eb="51">
      <t>メイカク</t>
    </rPh>
    <rPh sb="62" eb="63">
      <t>トク</t>
    </rPh>
    <rPh sb="65" eb="67">
      <t>シサン</t>
    </rPh>
    <rPh sb="68" eb="70">
      <t>ハアク</t>
    </rPh>
    <rPh sb="78" eb="80">
      <t>シセツ</t>
    </rPh>
    <rPh sb="80" eb="82">
      <t>コウシン</t>
    </rPh>
    <rPh sb="83" eb="86">
      <t>ヒツヨウセイ</t>
    </rPh>
    <rPh sb="87" eb="88">
      <t>アキ</t>
    </rPh>
    <rPh sb="95" eb="97">
      <t>コンゴ</t>
    </rPh>
    <rPh sb="99" eb="101">
      <t>シセツ</t>
    </rPh>
    <rPh sb="101" eb="103">
      <t>コウシン</t>
    </rPh>
    <rPh sb="103" eb="105">
      <t>ケイカク</t>
    </rPh>
    <rPh sb="106" eb="108">
      <t>サクテイ</t>
    </rPh>
    <rPh sb="110" eb="112">
      <t>ヒツヨウ</t>
    </rPh>
    <rPh sb="113" eb="115">
      <t>ザイゲン</t>
    </rPh>
    <rPh sb="115" eb="117">
      <t>カクホ</t>
    </rPh>
    <rPh sb="118" eb="119">
      <t>ム</t>
    </rPh>
    <rPh sb="121" eb="123">
      <t>ザイセイ</t>
    </rPh>
    <rPh sb="123" eb="125">
      <t>トウシ</t>
    </rPh>
    <rPh sb="125" eb="127">
      <t>ケイカク</t>
    </rPh>
    <rPh sb="128" eb="130">
      <t>ミナオ</t>
    </rPh>
    <rPh sb="132" eb="134">
      <t>ケイエイ</t>
    </rPh>
    <rPh sb="134" eb="136">
      <t>センリャク</t>
    </rPh>
    <rPh sb="137" eb="139">
      <t>カイテイ</t>
    </rPh>
    <rPh sb="140" eb="141">
      <t>ム</t>
    </rPh>
    <rPh sb="143" eb="144">
      <t>ト</t>
    </rPh>
    <rPh sb="145" eb="146">
      <t>ク</t>
    </rPh>
    <rPh sb="148" eb="149">
      <t>スス</t>
    </rPh>
    <phoneticPr fontId="4"/>
  </si>
  <si>
    <t>・経常収支比率は、100％を超えているものの料金回収率が100％を下回っていることから給水収益以外の収入、特にも一般会計繰入金に依存している状況にある。また、今後は人口減少により給水収益が徐々に減少傾向になることから、維持管理費等の削減や料金の見直しを検討し、安定的な経営を目指していく。
・企業債残高比率は、新たな事業着手せず、企業債残高は減少するが、今後の施設更新に伴い、現状よりも増加する可能性がある。
・料金回収率については、100％を下回り給水収益のみで賄えていない状況にある。これは、有収率が平均以下の現状から、給水原価が高額になっていることが要因と予想される。細かな漏水調査やアセットマネジメント計画を策定し、管路更新を行う必要がある。
・施設利用率は、全国平均及び類似団体より上回っているが、急速な人口減少により低下していくことが懸念される。人口動態や給水人口の推移を注視しながら、施設規模の妥当性を検討していく。</t>
    <rPh sb="1" eb="3">
      <t>ケイジョウ</t>
    </rPh>
    <rPh sb="3" eb="5">
      <t>シュウシ</t>
    </rPh>
    <rPh sb="5" eb="7">
      <t>ヒリツ</t>
    </rPh>
    <rPh sb="14" eb="15">
      <t>コ</t>
    </rPh>
    <rPh sb="22" eb="24">
      <t>リョウキン</t>
    </rPh>
    <rPh sb="24" eb="26">
      <t>カイシュウ</t>
    </rPh>
    <rPh sb="26" eb="27">
      <t>リツ</t>
    </rPh>
    <rPh sb="33" eb="35">
      <t>シタマワ</t>
    </rPh>
    <rPh sb="43" eb="45">
      <t>キュウスイ</t>
    </rPh>
    <rPh sb="45" eb="47">
      <t>シュウエキ</t>
    </rPh>
    <rPh sb="47" eb="49">
      <t>イガイ</t>
    </rPh>
    <rPh sb="50" eb="52">
      <t>シュウニュウ</t>
    </rPh>
    <rPh sb="53" eb="54">
      <t>トク</t>
    </rPh>
    <rPh sb="56" eb="58">
      <t>イッパン</t>
    </rPh>
    <rPh sb="58" eb="60">
      <t>カイケイ</t>
    </rPh>
    <rPh sb="60" eb="62">
      <t>クリイレ</t>
    </rPh>
    <rPh sb="62" eb="63">
      <t>キン</t>
    </rPh>
    <rPh sb="64" eb="66">
      <t>イゾン</t>
    </rPh>
    <rPh sb="70" eb="72">
      <t>ジョウキョウ</t>
    </rPh>
    <rPh sb="79" eb="81">
      <t>コンゴ</t>
    </rPh>
    <rPh sb="82" eb="84">
      <t>ジンコウ</t>
    </rPh>
    <rPh sb="84" eb="86">
      <t>ゲンショウ</t>
    </rPh>
    <rPh sb="89" eb="91">
      <t>キュウスイ</t>
    </rPh>
    <rPh sb="91" eb="93">
      <t>シュウエキ</t>
    </rPh>
    <rPh sb="94" eb="96">
      <t>ジョジョ</t>
    </rPh>
    <rPh sb="97" eb="99">
      <t>ゲンショウ</t>
    </rPh>
    <rPh sb="99" eb="101">
      <t>ケイコウ</t>
    </rPh>
    <rPh sb="109" eb="111">
      <t>イジ</t>
    </rPh>
    <rPh sb="111" eb="114">
      <t>カンリヒ</t>
    </rPh>
    <rPh sb="114" eb="115">
      <t>トウ</t>
    </rPh>
    <rPh sb="116" eb="118">
      <t>サクゲン</t>
    </rPh>
    <rPh sb="119" eb="121">
      <t>リョウキン</t>
    </rPh>
    <rPh sb="122" eb="124">
      <t>ミナオ</t>
    </rPh>
    <rPh sb="126" eb="128">
      <t>ケントウ</t>
    </rPh>
    <rPh sb="130" eb="133">
      <t>アンテイテキ</t>
    </rPh>
    <rPh sb="134" eb="136">
      <t>ケイエイ</t>
    </rPh>
    <rPh sb="137" eb="139">
      <t>メザ</t>
    </rPh>
    <rPh sb="146" eb="148">
      <t>キギョウ</t>
    </rPh>
    <rPh sb="148" eb="149">
      <t>サイ</t>
    </rPh>
    <rPh sb="149" eb="151">
      <t>ザンダカ</t>
    </rPh>
    <rPh sb="151" eb="153">
      <t>ヒリツ</t>
    </rPh>
    <rPh sb="155" eb="156">
      <t>アラ</t>
    </rPh>
    <rPh sb="158" eb="160">
      <t>ジギョウ</t>
    </rPh>
    <rPh sb="160" eb="162">
      <t>チャクシュ</t>
    </rPh>
    <rPh sb="165" eb="167">
      <t>キギョウ</t>
    </rPh>
    <rPh sb="167" eb="168">
      <t>サイ</t>
    </rPh>
    <rPh sb="168" eb="170">
      <t>ザンダカ</t>
    </rPh>
    <rPh sb="171" eb="173">
      <t>ゲンショウ</t>
    </rPh>
    <rPh sb="177" eb="179">
      <t>コンゴ</t>
    </rPh>
    <rPh sb="180" eb="182">
      <t>シセツ</t>
    </rPh>
    <rPh sb="182" eb="184">
      <t>コウシン</t>
    </rPh>
    <rPh sb="185" eb="186">
      <t>トモナ</t>
    </rPh>
    <rPh sb="188" eb="190">
      <t>ゲンジョウ</t>
    </rPh>
    <rPh sb="193" eb="195">
      <t>ゾウカ</t>
    </rPh>
    <rPh sb="197" eb="200">
      <t>カノウセイ</t>
    </rPh>
    <rPh sb="206" eb="208">
      <t>リョウキン</t>
    </rPh>
    <rPh sb="208" eb="210">
      <t>カイシュウ</t>
    </rPh>
    <rPh sb="210" eb="211">
      <t>リツ</t>
    </rPh>
    <rPh sb="222" eb="224">
      <t>シタマワ</t>
    </rPh>
    <rPh sb="225" eb="227">
      <t>キュウスイ</t>
    </rPh>
    <rPh sb="227" eb="229">
      <t>シュウエキ</t>
    </rPh>
    <rPh sb="232" eb="233">
      <t>マカナ</t>
    </rPh>
    <rPh sb="238" eb="240">
      <t>ジョウキョウ</t>
    </rPh>
    <rPh sb="248" eb="251">
      <t>ユウシュウリツ</t>
    </rPh>
    <rPh sb="252" eb="254">
      <t>ヘイキン</t>
    </rPh>
    <rPh sb="254" eb="256">
      <t>イカ</t>
    </rPh>
    <rPh sb="257" eb="259">
      <t>ゲンジョウ</t>
    </rPh>
    <rPh sb="262" eb="264">
      <t>キュウスイ</t>
    </rPh>
    <rPh sb="264" eb="266">
      <t>ゲンカ</t>
    </rPh>
    <rPh sb="267" eb="269">
      <t>コウガク</t>
    </rPh>
    <rPh sb="278" eb="280">
      <t>ヨウイン</t>
    </rPh>
    <rPh sb="281" eb="283">
      <t>ヨソウ</t>
    </rPh>
    <rPh sb="287" eb="288">
      <t>コマ</t>
    </rPh>
    <rPh sb="290" eb="292">
      <t>ロウスイ</t>
    </rPh>
    <rPh sb="292" eb="294">
      <t>チョウサ</t>
    </rPh>
    <rPh sb="305" eb="307">
      <t>ケイカク</t>
    </rPh>
    <rPh sb="308" eb="310">
      <t>サクテイ</t>
    </rPh>
    <rPh sb="312" eb="314">
      <t>カンロ</t>
    </rPh>
    <rPh sb="314" eb="316">
      <t>コウシン</t>
    </rPh>
    <rPh sb="317" eb="318">
      <t>オコナ</t>
    </rPh>
    <rPh sb="319" eb="321">
      <t>ヒツヨウ</t>
    </rPh>
    <rPh sb="327" eb="329">
      <t>シセツ</t>
    </rPh>
    <rPh sb="329" eb="332">
      <t>リヨウリツ</t>
    </rPh>
    <rPh sb="334" eb="336">
      <t>ゼンコク</t>
    </rPh>
    <rPh sb="336" eb="338">
      <t>ヘイキン</t>
    </rPh>
    <rPh sb="338" eb="339">
      <t>オヨ</t>
    </rPh>
    <rPh sb="340" eb="342">
      <t>ルイジ</t>
    </rPh>
    <rPh sb="342" eb="344">
      <t>ダンタイ</t>
    </rPh>
    <rPh sb="346" eb="348">
      <t>ウワマワ</t>
    </rPh>
    <rPh sb="354" eb="356">
      <t>キュウソク</t>
    </rPh>
    <rPh sb="357" eb="359">
      <t>ジンコウ</t>
    </rPh>
    <rPh sb="359" eb="361">
      <t>ゲンショウ</t>
    </rPh>
    <rPh sb="364" eb="366">
      <t>テイカ</t>
    </rPh>
    <rPh sb="373" eb="375">
      <t>ケネン</t>
    </rPh>
    <rPh sb="379" eb="381">
      <t>ジンコウ</t>
    </rPh>
    <rPh sb="381" eb="383">
      <t>ドウタイ</t>
    </rPh>
    <rPh sb="384" eb="386">
      <t>キュウスイ</t>
    </rPh>
    <rPh sb="386" eb="388">
      <t>ジンコウ</t>
    </rPh>
    <rPh sb="389" eb="391">
      <t>スイイ</t>
    </rPh>
    <rPh sb="392" eb="394">
      <t>チュウシ</t>
    </rPh>
    <rPh sb="399" eb="401">
      <t>シセツ</t>
    </rPh>
    <rPh sb="401" eb="403">
      <t>キボ</t>
    </rPh>
    <rPh sb="404" eb="407">
      <t>ダトウセイ</t>
    </rPh>
    <rPh sb="408" eb="41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</si>
</sst>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6C7-4FAB-97AF-6FE09DD7005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1.1499999999999999</c:v>
                </c:pt>
              </c:numCache>
            </c:numRef>
          </c:val>
          <c:smooth val="0"/>
          <c:extLst>
            <c:ext xmlns:c16="http://schemas.microsoft.com/office/drawing/2014/chart" uri="{C3380CC4-5D6E-409C-BE32-E72D297353CC}">
              <c16:uniqueId val="{00000001-36C7-4FAB-97AF-6FE09DD7005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55.21</c:v>
                </c:pt>
              </c:numCache>
            </c:numRef>
          </c:val>
          <c:extLst>
            <c:ext xmlns:c16="http://schemas.microsoft.com/office/drawing/2014/chart" uri="{C3380CC4-5D6E-409C-BE32-E72D297353CC}">
              <c16:uniqueId val="{00000000-A37D-4DB1-93A9-30F4E54D2EC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48.86</c:v>
                </c:pt>
              </c:numCache>
            </c:numRef>
          </c:val>
          <c:smooth val="0"/>
          <c:extLst>
            <c:ext xmlns:c16="http://schemas.microsoft.com/office/drawing/2014/chart" uri="{C3380CC4-5D6E-409C-BE32-E72D297353CC}">
              <c16:uniqueId val="{00000001-A37D-4DB1-93A9-30F4E54D2EC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67.38</c:v>
                </c:pt>
              </c:numCache>
            </c:numRef>
          </c:val>
          <c:extLst>
            <c:ext xmlns:c16="http://schemas.microsoft.com/office/drawing/2014/chart" uri="{C3380CC4-5D6E-409C-BE32-E72D297353CC}">
              <c16:uniqueId val="{00000000-317C-4ECE-8206-5F9F475A492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76.48</c:v>
                </c:pt>
              </c:numCache>
            </c:numRef>
          </c:val>
          <c:smooth val="0"/>
          <c:extLst>
            <c:ext xmlns:c16="http://schemas.microsoft.com/office/drawing/2014/chart" uri="{C3380CC4-5D6E-409C-BE32-E72D297353CC}">
              <c16:uniqueId val="{00000001-317C-4ECE-8206-5F9F475A492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123.5</c:v>
                </c:pt>
              </c:numCache>
            </c:numRef>
          </c:val>
          <c:extLst>
            <c:ext xmlns:c16="http://schemas.microsoft.com/office/drawing/2014/chart" uri="{C3380CC4-5D6E-409C-BE32-E72D297353CC}">
              <c16:uniqueId val="{00000000-5B1D-435C-B730-03C7E7FFEE1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103.82</c:v>
                </c:pt>
              </c:numCache>
            </c:numRef>
          </c:val>
          <c:smooth val="0"/>
          <c:extLst>
            <c:ext xmlns:c16="http://schemas.microsoft.com/office/drawing/2014/chart" uri="{C3380CC4-5D6E-409C-BE32-E72D297353CC}">
              <c16:uniqueId val="{00000001-5B1D-435C-B730-03C7E7FFEE1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4.9400000000000004</c:v>
                </c:pt>
              </c:numCache>
            </c:numRef>
          </c:val>
          <c:extLst>
            <c:ext xmlns:c16="http://schemas.microsoft.com/office/drawing/2014/chart" uri="{C3380CC4-5D6E-409C-BE32-E72D297353CC}">
              <c16:uniqueId val="{00000000-54BC-440E-996D-49032B833E8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39.409999999999997</c:v>
                </c:pt>
              </c:numCache>
            </c:numRef>
          </c:val>
          <c:smooth val="0"/>
          <c:extLst>
            <c:ext xmlns:c16="http://schemas.microsoft.com/office/drawing/2014/chart" uri="{C3380CC4-5D6E-409C-BE32-E72D297353CC}">
              <c16:uniqueId val="{00000001-54BC-440E-996D-49032B833E8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5.0199999999999996</c:v>
                </c:pt>
              </c:numCache>
            </c:numRef>
          </c:val>
          <c:extLst>
            <c:ext xmlns:c16="http://schemas.microsoft.com/office/drawing/2014/chart" uri="{C3380CC4-5D6E-409C-BE32-E72D297353CC}">
              <c16:uniqueId val="{00000000-E856-49BA-B4CD-0A795D578A9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20.97</c:v>
                </c:pt>
              </c:numCache>
            </c:numRef>
          </c:val>
          <c:smooth val="0"/>
          <c:extLst>
            <c:ext xmlns:c16="http://schemas.microsoft.com/office/drawing/2014/chart" uri="{C3380CC4-5D6E-409C-BE32-E72D297353CC}">
              <c16:uniqueId val="{00000001-E856-49BA-B4CD-0A795D578A9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5E2-447B-8D87-08F89B3C088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31.54</c:v>
                </c:pt>
              </c:numCache>
            </c:numRef>
          </c:val>
          <c:smooth val="0"/>
          <c:extLst>
            <c:ext xmlns:c16="http://schemas.microsoft.com/office/drawing/2014/chart" uri="{C3380CC4-5D6E-409C-BE32-E72D297353CC}">
              <c16:uniqueId val="{00000001-C5E2-447B-8D87-08F89B3C088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298.64</c:v>
                </c:pt>
              </c:numCache>
            </c:numRef>
          </c:val>
          <c:extLst>
            <c:ext xmlns:c16="http://schemas.microsoft.com/office/drawing/2014/chart" uri="{C3380CC4-5D6E-409C-BE32-E72D297353CC}">
              <c16:uniqueId val="{00000000-8EB8-40E3-B0EE-F81C666612D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302.22000000000003</c:v>
                </c:pt>
              </c:numCache>
            </c:numRef>
          </c:val>
          <c:smooth val="0"/>
          <c:extLst>
            <c:ext xmlns:c16="http://schemas.microsoft.com/office/drawing/2014/chart" uri="{C3380CC4-5D6E-409C-BE32-E72D297353CC}">
              <c16:uniqueId val="{00000001-8EB8-40E3-B0EE-F81C666612D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820.88</c:v>
                </c:pt>
              </c:numCache>
            </c:numRef>
          </c:val>
          <c:extLst>
            <c:ext xmlns:c16="http://schemas.microsoft.com/office/drawing/2014/chart" uri="{C3380CC4-5D6E-409C-BE32-E72D297353CC}">
              <c16:uniqueId val="{00000000-AEAC-4519-A932-B2D939A864B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970.36</c:v>
                </c:pt>
              </c:numCache>
            </c:numRef>
          </c:val>
          <c:smooth val="0"/>
          <c:extLst>
            <c:ext xmlns:c16="http://schemas.microsoft.com/office/drawing/2014/chart" uri="{C3380CC4-5D6E-409C-BE32-E72D297353CC}">
              <c16:uniqueId val="{00000001-AEAC-4519-A932-B2D939A864B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82.04</c:v>
                </c:pt>
              </c:numCache>
            </c:numRef>
          </c:val>
          <c:extLst>
            <c:ext xmlns:c16="http://schemas.microsoft.com/office/drawing/2014/chart" uri="{C3380CC4-5D6E-409C-BE32-E72D297353CC}">
              <c16:uniqueId val="{00000000-420E-4ABC-B5F9-B5E4F43F0CF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64.52</c:v>
                </c:pt>
              </c:numCache>
            </c:numRef>
          </c:val>
          <c:smooth val="0"/>
          <c:extLst>
            <c:ext xmlns:c16="http://schemas.microsoft.com/office/drawing/2014/chart" uri="{C3380CC4-5D6E-409C-BE32-E72D297353CC}">
              <c16:uniqueId val="{00000001-420E-4ABC-B5F9-B5E4F43F0CF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329.85</c:v>
                </c:pt>
              </c:numCache>
            </c:numRef>
          </c:val>
          <c:extLst>
            <c:ext xmlns:c16="http://schemas.microsoft.com/office/drawing/2014/chart" uri="{C3380CC4-5D6E-409C-BE32-E72D297353CC}">
              <c16:uniqueId val="{00000000-4A63-4588-8A9C-960CADBB420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270.68</c:v>
                </c:pt>
              </c:numCache>
            </c:numRef>
          </c:val>
          <c:smooth val="0"/>
          <c:extLst>
            <c:ext xmlns:c16="http://schemas.microsoft.com/office/drawing/2014/chart" uri="{C3380CC4-5D6E-409C-BE32-E72D297353CC}">
              <c16:uniqueId val="{00000001-4A63-4588-8A9C-960CADBB420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 zoomScale="77" zoomScaleNormal="77"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岩手県　住田町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C3</v>
      </c>
      <c r="X8" s="60"/>
      <c r="Y8" s="60"/>
      <c r="Z8" s="60"/>
      <c r="AA8" s="60"/>
      <c r="AB8" s="60"/>
      <c r="AC8" s="60"/>
      <c r="AD8" s="60" t="str">
        <f>データ!$M$6</f>
        <v>非設置</v>
      </c>
      <c r="AE8" s="60"/>
      <c r="AF8" s="60"/>
      <c r="AG8" s="60"/>
      <c r="AH8" s="60"/>
      <c r="AI8" s="60"/>
      <c r="AJ8" s="60"/>
      <c r="AK8" s="4"/>
      <c r="AL8" s="61">
        <f>データ!$R$6</f>
        <v>5225</v>
      </c>
      <c r="AM8" s="61"/>
      <c r="AN8" s="61"/>
      <c r="AO8" s="61"/>
      <c r="AP8" s="61"/>
      <c r="AQ8" s="61"/>
      <c r="AR8" s="61"/>
      <c r="AS8" s="61"/>
      <c r="AT8" s="52">
        <f>データ!$S$6</f>
        <v>334.84</v>
      </c>
      <c r="AU8" s="53"/>
      <c r="AV8" s="53"/>
      <c r="AW8" s="53"/>
      <c r="AX8" s="53"/>
      <c r="AY8" s="53"/>
      <c r="AZ8" s="53"/>
      <c r="BA8" s="53"/>
      <c r="BB8" s="54">
        <f>データ!$T$6</f>
        <v>15.6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70.11</v>
      </c>
      <c r="J10" s="53"/>
      <c r="K10" s="53"/>
      <c r="L10" s="53"/>
      <c r="M10" s="53"/>
      <c r="N10" s="53"/>
      <c r="O10" s="64"/>
      <c r="P10" s="54">
        <f>データ!$P$6</f>
        <v>65.05</v>
      </c>
      <c r="Q10" s="54"/>
      <c r="R10" s="54"/>
      <c r="S10" s="54"/>
      <c r="T10" s="54"/>
      <c r="U10" s="54"/>
      <c r="V10" s="54"/>
      <c r="W10" s="61">
        <f>データ!$Q$6</f>
        <v>3960</v>
      </c>
      <c r="X10" s="61"/>
      <c r="Y10" s="61"/>
      <c r="Z10" s="61"/>
      <c r="AA10" s="61"/>
      <c r="AB10" s="61"/>
      <c r="AC10" s="61"/>
      <c r="AD10" s="2"/>
      <c r="AE10" s="2"/>
      <c r="AF10" s="2"/>
      <c r="AG10" s="2"/>
      <c r="AH10" s="4"/>
      <c r="AI10" s="4"/>
      <c r="AJ10" s="4"/>
      <c r="AK10" s="4"/>
      <c r="AL10" s="61">
        <f>データ!$U$6</f>
        <v>3369</v>
      </c>
      <c r="AM10" s="61"/>
      <c r="AN10" s="61"/>
      <c r="AO10" s="61"/>
      <c r="AP10" s="61"/>
      <c r="AQ10" s="61"/>
      <c r="AR10" s="61"/>
      <c r="AS10" s="61"/>
      <c r="AT10" s="52">
        <f>データ!$V$6</f>
        <v>12.49</v>
      </c>
      <c r="AU10" s="53"/>
      <c r="AV10" s="53"/>
      <c r="AW10" s="53"/>
      <c r="AX10" s="53"/>
      <c r="AY10" s="53"/>
      <c r="AZ10" s="53"/>
      <c r="BA10" s="53"/>
      <c r="BB10" s="54">
        <f>データ!$W$6</f>
        <v>269.74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62QslU6xRb6LjJnQP9l6NCeiKnZFY0lebK0M86fo+h2VGBJYM/Kw9H5+RKRIFAUz+iBzeigwhQd22K1TKy/Hkw==" saltValue="01qrYRUAT6pfD8/B2M6a1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34410</v>
      </c>
      <c r="D6" s="34">
        <f t="shared" si="3"/>
        <v>46</v>
      </c>
      <c r="E6" s="34">
        <f t="shared" si="3"/>
        <v>1</v>
      </c>
      <c r="F6" s="34">
        <f t="shared" si="3"/>
        <v>0</v>
      </c>
      <c r="G6" s="34">
        <f t="shared" si="3"/>
        <v>5</v>
      </c>
      <c r="H6" s="34" t="str">
        <f t="shared" si="3"/>
        <v>岩手県　住田町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70.11</v>
      </c>
      <c r="P6" s="35">
        <f t="shared" si="3"/>
        <v>65.05</v>
      </c>
      <c r="Q6" s="35">
        <f t="shared" si="3"/>
        <v>3960</v>
      </c>
      <c r="R6" s="35">
        <f t="shared" si="3"/>
        <v>5225</v>
      </c>
      <c r="S6" s="35">
        <f t="shared" si="3"/>
        <v>334.84</v>
      </c>
      <c r="T6" s="35">
        <f t="shared" si="3"/>
        <v>15.6</v>
      </c>
      <c r="U6" s="35">
        <f t="shared" si="3"/>
        <v>3369</v>
      </c>
      <c r="V6" s="35">
        <f t="shared" si="3"/>
        <v>12.49</v>
      </c>
      <c r="W6" s="35">
        <f t="shared" si="3"/>
        <v>269.74</v>
      </c>
      <c r="X6" s="36" t="str">
        <f>IF(X7="",NA(),X7)</f>
        <v>-</v>
      </c>
      <c r="Y6" s="36" t="str">
        <f t="shared" ref="Y6:AG6" si="4">IF(Y7="",NA(),Y7)</f>
        <v>-</v>
      </c>
      <c r="Z6" s="36" t="str">
        <f t="shared" si="4"/>
        <v>-</v>
      </c>
      <c r="AA6" s="36" t="str">
        <f t="shared" si="4"/>
        <v>-</v>
      </c>
      <c r="AB6" s="36">
        <f t="shared" si="4"/>
        <v>123.5</v>
      </c>
      <c r="AC6" s="36" t="str">
        <f t="shared" si="4"/>
        <v>-</v>
      </c>
      <c r="AD6" s="36" t="str">
        <f t="shared" si="4"/>
        <v>-</v>
      </c>
      <c r="AE6" s="36" t="str">
        <f t="shared" si="4"/>
        <v>-</v>
      </c>
      <c r="AF6" s="36" t="str">
        <f t="shared" si="4"/>
        <v>-</v>
      </c>
      <c r="AG6" s="36">
        <f t="shared" si="4"/>
        <v>103.82</v>
      </c>
      <c r="AH6" s="35" t="str">
        <f>IF(AH7="","",IF(AH7="-","【-】","【"&amp;SUBSTITUTE(TEXT(AH7,"#,##0.00"),"-","△")&amp;"】"))</f>
        <v>【102.33】</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31.54</v>
      </c>
      <c r="AS6" s="35" t="str">
        <f>IF(AS7="","",IF(AS7="-","【-】","【"&amp;SUBSTITUTE(TEXT(AS7,"#,##0.00"),"-","△")&amp;"】"))</f>
        <v>【31.02】</v>
      </c>
      <c r="AT6" s="36" t="str">
        <f>IF(AT7="",NA(),AT7)</f>
        <v>-</v>
      </c>
      <c r="AU6" s="36" t="str">
        <f t="shared" ref="AU6:BC6" si="6">IF(AU7="",NA(),AU7)</f>
        <v>-</v>
      </c>
      <c r="AV6" s="36" t="str">
        <f t="shared" si="6"/>
        <v>-</v>
      </c>
      <c r="AW6" s="36" t="str">
        <f t="shared" si="6"/>
        <v>-</v>
      </c>
      <c r="AX6" s="36">
        <f t="shared" si="6"/>
        <v>298.64</v>
      </c>
      <c r="AY6" s="36" t="str">
        <f t="shared" si="6"/>
        <v>-</v>
      </c>
      <c r="AZ6" s="36" t="str">
        <f t="shared" si="6"/>
        <v>-</v>
      </c>
      <c r="BA6" s="36" t="str">
        <f t="shared" si="6"/>
        <v>-</v>
      </c>
      <c r="BB6" s="36" t="str">
        <f t="shared" si="6"/>
        <v>-</v>
      </c>
      <c r="BC6" s="36">
        <f t="shared" si="6"/>
        <v>302.22000000000003</v>
      </c>
      <c r="BD6" s="35" t="str">
        <f>IF(BD7="","",IF(BD7="-","【-】","【"&amp;SUBSTITUTE(TEXT(BD7,"#,##0.00"),"-","△")&amp;"】"))</f>
        <v>【186.73】</v>
      </c>
      <c r="BE6" s="36" t="str">
        <f>IF(BE7="",NA(),BE7)</f>
        <v>-</v>
      </c>
      <c r="BF6" s="36" t="str">
        <f t="shared" ref="BF6:BN6" si="7">IF(BF7="",NA(),BF7)</f>
        <v>-</v>
      </c>
      <c r="BG6" s="36" t="str">
        <f t="shared" si="7"/>
        <v>-</v>
      </c>
      <c r="BH6" s="36" t="str">
        <f t="shared" si="7"/>
        <v>-</v>
      </c>
      <c r="BI6" s="36">
        <f t="shared" si="7"/>
        <v>820.88</v>
      </c>
      <c r="BJ6" s="36" t="str">
        <f t="shared" si="7"/>
        <v>-</v>
      </c>
      <c r="BK6" s="36" t="str">
        <f t="shared" si="7"/>
        <v>-</v>
      </c>
      <c r="BL6" s="36" t="str">
        <f t="shared" si="7"/>
        <v>-</v>
      </c>
      <c r="BM6" s="36" t="str">
        <f t="shared" si="7"/>
        <v>-</v>
      </c>
      <c r="BN6" s="36">
        <f t="shared" si="7"/>
        <v>970.36</v>
      </c>
      <c r="BO6" s="35" t="str">
        <f>IF(BO7="","",IF(BO7="-","【-】","【"&amp;SUBSTITUTE(TEXT(BO7,"#,##0.00"),"-","△")&amp;"】"))</f>
        <v>【1,187.50】</v>
      </c>
      <c r="BP6" s="36" t="str">
        <f>IF(BP7="",NA(),BP7)</f>
        <v>-</v>
      </c>
      <c r="BQ6" s="36" t="str">
        <f t="shared" ref="BQ6:BY6" si="8">IF(BQ7="",NA(),BQ7)</f>
        <v>-</v>
      </c>
      <c r="BR6" s="36" t="str">
        <f t="shared" si="8"/>
        <v>-</v>
      </c>
      <c r="BS6" s="36" t="str">
        <f t="shared" si="8"/>
        <v>-</v>
      </c>
      <c r="BT6" s="36">
        <f t="shared" si="8"/>
        <v>82.04</v>
      </c>
      <c r="BU6" s="36" t="str">
        <f t="shared" si="8"/>
        <v>-</v>
      </c>
      <c r="BV6" s="36" t="str">
        <f t="shared" si="8"/>
        <v>-</v>
      </c>
      <c r="BW6" s="36" t="str">
        <f t="shared" si="8"/>
        <v>-</v>
      </c>
      <c r="BX6" s="36" t="str">
        <f t="shared" si="8"/>
        <v>-</v>
      </c>
      <c r="BY6" s="36">
        <f t="shared" si="8"/>
        <v>64.52</v>
      </c>
      <c r="BZ6" s="35" t="str">
        <f>IF(BZ7="","",IF(BZ7="-","【-】","【"&amp;SUBSTITUTE(TEXT(BZ7,"#,##0.00"),"-","△")&amp;"】"))</f>
        <v>【58.90】</v>
      </c>
      <c r="CA6" s="36" t="str">
        <f>IF(CA7="",NA(),CA7)</f>
        <v>-</v>
      </c>
      <c r="CB6" s="36" t="str">
        <f t="shared" ref="CB6:CJ6" si="9">IF(CB7="",NA(),CB7)</f>
        <v>-</v>
      </c>
      <c r="CC6" s="36" t="str">
        <f t="shared" si="9"/>
        <v>-</v>
      </c>
      <c r="CD6" s="36" t="str">
        <f t="shared" si="9"/>
        <v>-</v>
      </c>
      <c r="CE6" s="36">
        <f t="shared" si="9"/>
        <v>329.85</v>
      </c>
      <c r="CF6" s="36" t="str">
        <f t="shared" si="9"/>
        <v>-</v>
      </c>
      <c r="CG6" s="36" t="str">
        <f t="shared" si="9"/>
        <v>-</v>
      </c>
      <c r="CH6" s="36" t="str">
        <f t="shared" si="9"/>
        <v>-</v>
      </c>
      <c r="CI6" s="36" t="str">
        <f t="shared" si="9"/>
        <v>-</v>
      </c>
      <c r="CJ6" s="36">
        <f t="shared" si="9"/>
        <v>270.68</v>
      </c>
      <c r="CK6" s="35" t="str">
        <f>IF(CK7="","",IF(CK7="-","【-】","【"&amp;SUBSTITUTE(TEXT(CK7,"#,##0.00"),"-","△")&amp;"】"))</f>
        <v>【281.77】</v>
      </c>
      <c r="CL6" s="36" t="str">
        <f>IF(CL7="",NA(),CL7)</f>
        <v>-</v>
      </c>
      <c r="CM6" s="36" t="str">
        <f t="shared" ref="CM6:CU6" si="10">IF(CM7="",NA(),CM7)</f>
        <v>-</v>
      </c>
      <c r="CN6" s="36" t="str">
        <f t="shared" si="10"/>
        <v>-</v>
      </c>
      <c r="CO6" s="36" t="str">
        <f t="shared" si="10"/>
        <v>-</v>
      </c>
      <c r="CP6" s="36">
        <f t="shared" si="10"/>
        <v>55.21</v>
      </c>
      <c r="CQ6" s="36" t="str">
        <f t="shared" si="10"/>
        <v>-</v>
      </c>
      <c r="CR6" s="36" t="str">
        <f t="shared" si="10"/>
        <v>-</v>
      </c>
      <c r="CS6" s="36" t="str">
        <f t="shared" si="10"/>
        <v>-</v>
      </c>
      <c r="CT6" s="36" t="str">
        <f t="shared" si="10"/>
        <v>-</v>
      </c>
      <c r="CU6" s="36">
        <f t="shared" si="10"/>
        <v>48.86</v>
      </c>
      <c r="CV6" s="35" t="str">
        <f>IF(CV7="","",IF(CV7="-","【-】","【"&amp;SUBSTITUTE(TEXT(CV7,"#,##0.00"),"-","△")&amp;"】"))</f>
        <v>【50.55】</v>
      </c>
      <c r="CW6" s="36" t="str">
        <f>IF(CW7="",NA(),CW7)</f>
        <v>-</v>
      </c>
      <c r="CX6" s="36" t="str">
        <f t="shared" ref="CX6:DF6" si="11">IF(CX7="",NA(),CX7)</f>
        <v>-</v>
      </c>
      <c r="CY6" s="36" t="str">
        <f t="shared" si="11"/>
        <v>-</v>
      </c>
      <c r="CZ6" s="36" t="str">
        <f t="shared" si="11"/>
        <v>-</v>
      </c>
      <c r="DA6" s="36">
        <f t="shared" si="11"/>
        <v>67.38</v>
      </c>
      <c r="DB6" s="36" t="str">
        <f t="shared" si="11"/>
        <v>-</v>
      </c>
      <c r="DC6" s="36" t="str">
        <f t="shared" si="11"/>
        <v>-</v>
      </c>
      <c r="DD6" s="36" t="str">
        <f t="shared" si="11"/>
        <v>-</v>
      </c>
      <c r="DE6" s="36" t="str">
        <f t="shared" si="11"/>
        <v>-</v>
      </c>
      <c r="DF6" s="36">
        <f t="shared" si="11"/>
        <v>76.48</v>
      </c>
      <c r="DG6" s="35" t="str">
        <f>IF(DG7="","",IF(DG7="-","【-】","【"&amp;SUBSTITUTE(TEXT(DG7,"#,##0.00"),"-","△")&amp;"】"))</f>
        <v>【75.11】</v>
      </c>
      <c r="DH6" s="36" t="str">
        <f>IF(DH7="",NA(),DH7)</f>
        <v>-</v>
      </c>
      <c r="DI6" s="36" t="str">
        <f t="shared" ref="DI6:DQ6" si="12">IF(DI7="",NA(),DI7)</f>
        <v>-</v>
      </c>
      <c r="DJ6" s="36" t="str">
        <f t="shared" si="12"/>
        <v>-</v>
      </c>
      <c r="DK6" s="36" t="str">
        <f t="shared" si="12"/>
        <v>-</v>
      </c>
      <c r="DL6" s="36">
        <f t="shared" si="12"/>
        <v>4.9400000000000004</v>
      </c>
      <c r="DM6" s="36" t="str">
        <f t="shared" si="12"/>
        <v>-</v>
      </c>
      <c r="DN6" s="36" t="str">
        <f t="shared" si="12"/>
        <v>-</v>
      </c>
      <c r="DO6" s="36" t="str">
        <f t="shared" si="12"/>
        <v>-</v>
      </c>
      <c r="DP6" s="36" t="str">
        <f t="shared" si="12"/>
        <v>-</v>
      </c>
      <c r="DQ6" s="36">
        <f t="shared" si="12"/>
        <v>39.409999999999997</v>
      </c>
      <c r="DR6" s="35" t="str">
        <f>IF(DR7="","",IF(DR7="-","【-】","【"&amp;SUBSTITUTE(TEXT(DR7,"#,##0.00"),"-","△")&amp;"】"))</f>
        <v>【33.25】</v>
      </c>
      <c r="DS6" s="36" t="str">
        <f>IF(DS7="",NA(),DS7)</f>
        <v>-</v>
      </c>
      <c r="DT6" s="36" t="str">
        <f t="shared" ref="DT6:EB6" si="13">IF(DT7="",NA(),DT7)</f>
        <v>-</v>
      </c>
      <c r="DU6" s="36" t="str">
        <f t="shared" si="13"/>
        <v>-</v>
      </c>
      <c r="DV6" s="36" t="str">
        <f t="shared" si="13"/>
        <v>-</v>
      </c>
      <c r="DW6" s="36">
        <f t="shared" si="13"/>
        <v>5.0199999999999996</v>
      </c>
      <c r="DX6" s="36" t="str">
        <f t="shared" si="13"/>
        <v>-</v>
      </c>
      <c r="DY6" s="36" t="str">
        <f t="shared" si="13"/>
        <v>-</v>
      </c>
      <c r="DZ6" s="36" t="str">
        <f t="shared" si="13"/>
        <v>-</v>
      </c>
      <c r="EA6" s="36" t="str">
        <f t="shared" si="13"/>
        <v>-</v>
      </c>
      <c r="EB6" s="36">
        <f t="shared" si="13"/>
        <v>20.97</v>
      </c>
      <c r="EC6" s="35" t="str">
        <f>IF(EC7="","",IF(EC7="-","【-】","【"&amp;SUBSTITUTE(TEXT(EC7,"#,##0.00"),"-","△")&amp;"】"))</f>
        <v>【17.19】</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1.1499999999999999</v>
      </c>
      <c r="EN6" s="35" t="str">
        <f>IF(EN7="","",IF(EN7="-","【-】","【"&amp;SUBSTITUTE(TEXT(EN7,"#,##0.00"),"-","△")&amp;"】"))</f>
        <v>【0.79】</v>
      </c>
    </row>
    <row r="7" spans="1:144" s="37" customFormat="1" x14ac:dyDescent="0.15">
      <c r="A7" s="29"/>
      <c r="B7" s="38">
        <v>2020</v>
      </c>
      <c r="C7" s="38">
        <v>34410</v>
      </c>
      <c r="D7" s="38">
        <v>46</v>
      </c>
      <c r="E7" s="38">
        <v>1</v>
      </c>
      <c r="F7" s="38">
        <v>0</v>
      </c>
      <c r="G7" s="38">
        <v>5</v>
      </c>
      <c r="H7" s="38" t="s">
        <v>93</v>
      </c>
      <c r="I7" s="38" t="s">
        <v>94</v>
      </c>
      <c r="J7" s="38" t="s">
        <v>95</v>
      </c>
      <c r="K7" s="38" t="s">
        <v>96</v>
      </c>
      <c r="L7" s="38" t="s">
        <v>97</v>
      </c>
      <c r="M7" s="38" t="s">
        <v>98</v>
      </c>
      <c r="N7" s="39" t="s">
        <v>99</v>
      </c>
      <c r="O7" s="39">
        <v>70.11</v>
      </c>
      <c r="P7" s="39">
        <v>65.05</v>
      </c>
      <c r="Q7" s="39">
        <v>3960</v>
      </c>
      <c r="R7" s="39">
        <v>5225</v>
      </c>
      <c r="S7" s="39">
        <v>334.84</v>
      </c>
      <c r="T7" s="39">
        <v>15.6</v>
      </c>
      <c r="U7" s="39">
        <v>3369</v>
      </c>
      <c r="V7" s="39">
        <v>12.49</v>
      </c>
      <c r="W7" s="39">
        <v>269.74</v>
      </c>
      <c r="X7" s="39" t="s">
        <v>99</v>
      </c>
      <c r="Y7" s="39" t="s">
        <v>99</v>
      </c>
      <c r="Z7" s="39" t="s">
        <v>99</v>
      </c>
      <c r="AA7" s="39" t="s">
        <v>99</v>
      </c>
      <c r="AB7" s="39">
        <v>123.5</v>
      </c>
      <c r="AC7" s="39" t="s">
        <v>99</v>
      </c>
      <c r="AD7" s="39" t="s">
        <v>99</v>
      </c>
      <c r="AE7" s="39" t="s">
        <v>99</v>
      </c>
      <c r="AF7" s="39" t="s">
        <v>99</v>
      </c>
      <c r="AG7" s="39">
        <v>103.82</v>
      </c>
      <c r="AH7" s="39">
        <v>102.33</v>
      </c>
      <c r="AI7" s="39" t="s">
        <v>99</v>
      </c>
      <c r="AJ7" s="39" t="s">
        <v>99</v>
      </c>
      <c r="AK7" s="39" t="s">
        <v>99</v>
      </c>
      <c r="AL7" s="39" t="s">
        <v>99</v>
      </c>
      <c r="AM7" s="39">
        <v>0</v>
      </c>
      <c r="AN7" s="39" t="s">
        <v>99</v>
      </c>
      <c r="AO7" s="39" t="s">
        <v>99</v>
      </c>
      <c r="AP7" s="39" t="s">
        <v>99</v>
      </c>
      <c r="AQ7" s="39" t="s">
        <v>99</v>
      </c>
      <c r="AR7" s="39">
        <v>31.54</v>
      </c>
      <c r="AS7" s="39">
        <v>31.02</v>
      </c>
      <c r="AT7" s="39" t="s">
        <v>99</v>
      </c>
      <c r="AU7" s="39" t="s">
        <v>99</v>
      </c>
      <c r="AV7" s="39" t="s">
        <v>99</v>
      </c>
      <c r="AW7" s="39" t="s">
        <v>99</v>
      </c>
      <c r="AX7" s="39">
        <v>298.64</v>
      </c>
      <c r="AY7" s="39" t="s">
        <v>99</v>
      </c>
      <c r="AZ7" s="39" t="s">
        <v>99</v>
      </c>
      <c r="BA7" s="39" t="s">
        <v>99</v>
      </c>
      <c r="BB7" s="39" t="s">
        <v>99</v>
      </c>
      <c r="BC7" s="39">
        <v>302.22000000000003</v>
      </c>
      <c r="BD7" s="39">
        <v>186.73</v>
      </c>
      <c r="BE7" s="39" t="s">
        <v>99</v>
      </c>
      <c r="BF7" s="39" t="s">
        <v>99</v>
      </c>
      <c r="BG7" s="39" t="s">
        <v>99</v>
      </c>
      <c r="BH7" s="39" t="s">
        <v>99</v>
      </c>
      <c r="BI7" s="39">
        <v>820.88</v>
      </c>
      <c r="BJ7" s="39" t="s">
        <v>99</v>
      </c>
      <c r="BK7" s="39" t="s">
        <v>99</v>
      </c>
      <c r="BL7" s="39" t="s">
        <v>99</v>
      </c>
      <c r="BM7" s="39" t="s">
        <v>99</v>
      </c>
      <c r="BN7" s="39">
        <v>970.36</v>
      </c>
      <c r="BO7" s="39">
        <v>1187.5</v>
      </c>
      <c r="BP7" s="39" t="s">
        <v>99</v>
      </c>
      <c r="BQ7" s="39" t="s">
        <v>99</v>
      </c>
      <c r="BR7" s="39" t="s">
        <v>99</v>
      </c>
      <c r="BS7" s="39" t="s">
        <v>99</v>
      </c>
      <c r="BT7" s="39">
        <v>82.04</v>
      </c>
      <c r="BU7" s="39" t="s">
        <v>99</v>
      </c>
      <c r="BV7" s="39" t="s">
        <v>99</v>
      </c>
      <c r="BW7" s="39" t="s">
        <v>99</v>
      </c>
      <c r="BX7" s="39" t="s">
        <v>99</v>
      </c>
      <c r="BY7" s="39">
        <v>64.52</v>
      </c>
      <c r="BZ7" s="39">
        <v>58.9</v>
      </c>
      <c r="CA7" s="39" t="s">
        <v>99</v>
      </c>
      <c r="CB7" s="39" t="s">
        <v>99</v>
      </c>
      <c r="CC7" s="39" t="s">
        <v>99</v>
      </c>
      <c r="CD7" s="39" t="s">
        <v>99</v>
      </c>
      <c r="CE7" s="39">
        <v>329.85</v>
      </c>
      <c r="CF7" s="39" t="s">
        <v>99</v>
      </c>
      <c r="CG7" s="39" t="s">
        <v>99</v>
      </c>
      <c r="CH7" s="39" t="s">
        <v>99</v>
      </c>
      <c r="CI7" s="39" t="s">
        <v>99</v>
      </c>
      <c r="CJ7" s="39">
        <v>270.68</v>
      </c>
      <c r="CK7" s="39">
        <v>281.77</v>
      </c>
      <c r="CL7" s="39" t="s">
        <v>99</v>
      </c>
      <c r="CM7" s="39" t="s">
        <v>99</v>
      </c>
      <c r="CN7" s="39" t="s">
        <v>99</v>
      </c>
      <c r="CO7" s="39" t="s">
        <v>99</v>
      </c>
      <c r="CP7" s="39">
        <v>55.21</v>
      </c>
      <c r="CQ7" s="39" t="s">
        <v>99</v>
      </c>
      <c r="CR7" s="39" t="s">
        <v>99</v>
      </c>
      <c r="CS7" s="39" t="s">
        <v>99</v>
      </c>
      <c r="CT7" s="39" t="s">
        <v>99</v>
      </c>
      <c r="CU7" s="39">
        <v>48.86</v>
      </c>
      <c r="CV7" s="39">
        <v>50.55</v>
      </c>
      <c r="CW7" s="39" t="s">
        <v>99</v>
      </c>
      <c r="CX7" s="39" t="s">
        <v>99</v>
      </c>
      <c r="CY7" s="39" t="s">
        <v>99</v>
      </c>
      <c r="CZ7" s="39" t="s">
        <v>99</v>
      </c>
      <c r="DA7" s="39">
        <v>67.38</v>
      </c>
      <c r="DB7" s="39" t="s">
        <v>99</v>
      </c>
      <c r="DC7" s="39" t="s">
        <v>99</v>
      </c>
      <c r="DD7" s="39" t="s">
        <v>99</v>
      </c>
      <c r="DE7" s="39" t="s">
        <v>99</v>
      </c>
      <c r="DF7" s="39">
        <v>76.48</v>
      </c>
      <c r="DG7" s="39">
        <v>75.11</v>
      </c>
      <c r="DH7" s="39" t="s">
        <v>99</v>
      </c>
      <c r="DI7" s="39" t="s">
        <v>99</v>
      </c>
      <c r="DJ7" s="39" t="s">
        <v>99</v>
      </c>
      <c r="DK7" s="39" t="s">
        <v>99</v>
      </c>
      <c r="DL7" s="39">
        <v>4.9400000000000004</v>
      </c>
      <c r="DM7" s="39" t="s">
        <v>99</v>
      </c>
      <c r="DN7" s="39" t="s">
        <v>99</v>
      </c>
      <c r="DO7" s="39" t="s">
        <v>99</v>
      </c>
      <c r="DP7" s="39" t="s">
        <v>99</v>
      </c>
      <c r="DQ7" s="39">
        <v>39.409999999999997</v>
      </c>
      <c r="DR7" s="39">
        <v>33.25</v>
      </c>
      <c r="DS7" s="39" t="s">
        <v>99</v>
      </c>
      <c r="DT7" s="39" t="s">
        <v>99</v>
      </c>
      <c r="DU7" s="39" t="s">
        <v>99</v>
      </c>
      <c r="DV7" s="39" t="s">
        <v>99</v>
      </c>
      <c r="DW7" s="39">
        <v>5.0199999999999996</v>
      </c>
      <c r="DX7" s="39" t="s">
        <v>99</v>
      </c>
      <c r="DY7" s="39" t="s">
        <v>99</v>
      </c>
      <c r="DZ7" s="39" t="s">
        <v>99</v>
      </c>
      <c r="EA7" s="39" t="s">
        <v>99</v>
      </c>
      <c r="EB7" s="39">
        <v>20.97</v>
      </c>
      <c r="EC7" s="39">
        <v>17.190000000000001</v>
      </c>
      <c r="ED7" s="39" t="s">
        <v>99</v>
      </c>
      <c r="EE7" s="39" t="s">
        <v>99</v>
      </c>
      <c r="EF7" s="39" t="s">
        <v>99</v>
      </c>
      <c r="EG7" s="39" t="s">
        <v>99</v>
      </c>
      <c r="EH7" s="39">
        <v>0</v>
      </c>
      <c r="EI7" s="39" t="s">
        <v>99</v>
      </c>
      <c r="EJ7" s="39" t="s">
        <v>99</v>
      </c>
      <c r="EK7" s="39" t="s">
        <v>99</v>
      </c>
      <c r="EL7" s="39" t="s">
        <v>99</v>
      </c>
      <c r="EM7" s="39">
        <v>1.1499999999999999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大将</cp:lastModifiedBy>
  <dcterms:created xsi:type="dcterms:W3CDTF">2021-12-03T06:43:08Z</dcterms:created>
  <dcterms:modified xsi:type="dcterms:W3CDTF">2022-01-26T00:26:37Z</dcterms:modified>
  <cp:category/>
</cp:coreProperties>
</file>