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ya.s\Desktop\20220107　経営比較分析表の分析等について（依頼）【1月21日正午期限】\22_平泉町基礎データ\【経営比較分析表】2020_034029_46_1718\"/>
    </mc:Choice>
  </mc:AlternateContent>
  <xr:revisionPtr revIDLastSave="0" documentId="13_ncr:1_{BFE6DCB7-A075-48B6-9835-8F722F1C4B4A}" xr6:coauthVersionLast="36" xr6:coauthVersionMax="36" xr10:uidLastSave="{00000000-0000-0000-0000-000000000000}"/>
  <workbookProtection workbookAlgorithmName="SHA-512" workbookHashValue="ag5W3I4P5/CTKv/kQxgUYjIdaFuyTy5ej3icsfF1po3DfOKn5OoqD5A0X0Vv+Cs5+gMByXB5rRCgnkOd6gKd9Q==" workbookSaltValue="ohD7xlHgHq5zC3K/kPdH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<sst xmlns="http://schemas.openxmlformats.org/spreadsheetml/2006/main" count="320" uniqueCount="118">
  <si>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</si>
  <si>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</si>
  <si>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</si>
  <si>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</si>
  <si>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</si>
  <si>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</si>
  <si>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</si>
  <si>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</si>
  <si>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</si>
  <si>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</si>
  <si>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</si>
  <si>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</si>
  <si>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</si>
  <si>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</si>
  <si>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</si>
  <si>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</si>
  <si>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</si>
  <si>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</si>
  <si>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</si>
  <si>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</si>
  <si>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</si>
  <si>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</si>
  <si>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</si>
  <si>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</si>
  <si>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</si>
  <si>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</si>
  <si>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</si>
  <si>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</si>
  <si>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</si>
  <si>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</si>
  <si>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</si>
  <si>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</si>
  <si>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</si>
  <si>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</si>
  <si>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</si>
  <si>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</si>
  <si>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</si>
  <si>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</si>
  <si>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</si>
  <si>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</si>
  <si>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</si>
  <si>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</si>
  <si>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</si>
  <si>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</si>
  <si>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</si>
  <si>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</si>
  <si>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</si>
  <si>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</si>
  <si>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</si>
  <si>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</si>
  <si>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</si>
  <si>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</si>
  <si>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</si>
  <si>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</si>
  <si>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</si>
  <si>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</si>
  <si>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</si>
  <si>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</si>
  <si>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</si>
  <si>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</si>
  <si>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</si>
  <si>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</si>
  <si>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</si>
  <si>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</si>
  <si>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</si>
  <si>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</si>
  <si>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</si>
  <si>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</si>
  <si>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</si>
  <si>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</si>
  <si>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</si>
  <si>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</si>
  <si>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</si>
  <si>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</si>
  <si>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</si>
  <si>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</si>
  <si>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</si>
  <si>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</si>
  <si>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</si>
  <si>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</si>
  <si>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</si>
  <si>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</si>
  <si>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</si>
  <si>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</si>
  <si>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</si>
  <si>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</si>
  <si>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</si>
  <si>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</si>
  <si>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</si>
  <si>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</si>
  <si>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</si>
  <si>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</si>
  <si>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</si>
  <si>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</si>
  <si>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</si>
  <si>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</si>
  <si>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</si>
  <si>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</si>
  <si>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</si>
  <si>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</si>
  <si>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</si>
  <si>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</si>
  <si>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</si>
  <si>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</si>
  <si>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</si>
  <si>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</si>
  <si>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</si>
  <si>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</si>
  <si>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</si>
  <si>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</si>
  <si>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</si>
  <si>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</si>
  <si>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</si>
  <si>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</si>
  <si>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</si>
  <si>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経費回収率から判断すると、使用料収益で経費を賄うことができておらず、一般会計繰入金に頼らざるを得ない状況である。
　令和２年度から公営企業会計(法適)移行したことから、より詳細な経営内容を分析し、収入の確保、維持管理費の削減、料金改定等についての検討を行い、経営の健全化に向けた取組を行っていく。
　また、効率的な事業運営に向けて、近隣他団体と広域化・共同化について、引き続き検討していく必要がある。</t>
    <rPh sb="195" eb="197">
      <t>ヒツヨウ</t>
    </rPh>
    <phoneticPr fontId="4"/>
  </si>
  <si>
    <t>　比較的新しい管渠であり耐用年数の範囲内であり、現状では更新等が必要な管渠はない。</t>
    <rPh sb="1" eb="4">
      <t>ヒカクテキ</t>
    </rPh>
    <rPh sb="4" eb="5">
      <t>アタラ</t>
    </rPh>
    <rPh sb="7" eb="8">
      <t>カン</t>
    </rPh>
    <rPh sb="8" eb="9">
      <t>キョ</t>
    </rPh>
    <rPh sb="12" eb="14">
      <t>タイヨウ</t>
    </rPh>
    <rPh sb="14" eb="16">
      <t>ネンスウ</t>
    </rPh>
    <rPh sb="17" eb="20">
      <t>ハンイナイ</t>
    </rPh>
    <phoneticPr fontId="16"/>
  </si>
  <si>
    <t>　当町の下水道事業は、平成７年度から供用開始をしており、供用開始から25年経過している。また、令和２年度より法適用したため前年以前の数値が反映されていない。
①経常収支比率は100％を上回っているが、一般会計からの繰入金に頼らざるを得ない状況であり、今後、使用料体系の見直しの検討が必要である。
②累積欠損金は発生していない。
③流動比率は類似団体平均値を下回っている。また現金化できる資産が少なく一般会計からの繰入額で賄っている状況から、より一層の自主財源確保に努める必要がある。
④企業債残高事業規模比率は、類似団体平均値を下回っている。管渠整備が概ね完了しているため、今後、企業債残高は年々減少していく見込みである。
⑤経費回収率は類似団体平均値を上回っているが、使用料収益で経費を賄うことができていない状況であることから、経費削減に努めるとともに、使用料体系の見直しの検討が必要である。
⑥汚水処理原価は類似団体平均値を下回っているが、今後も経費削減に努るとともに、未水洗化世帯の解消に努めていく。
⑧水洗化率は類似団体の平均値を下回っているため、未水洗化世帯へ普及啓発活動を行い、水洗化率の向上を図っていく。</t>
    <rPh sb="1" eb="3">
      <t>トウチョウ</t>
    </rPh>
    <rPh sb="4" eb="6">
      <t>ゲスイ</t>
    </rPh>
    <rPh sb="6" eb="7">
      <t>ドウ</t>
    </rPh>
    <rPh sb="69" eb="71">
      <t>ハンエイ</t>
    </rPh>
    <rPh sb="246" eb="248">
      <t>キギョウ</t>
    </rPh>
    <rPh sb="248" eb="249">
      <t>サイ</t>
    </rPh>
    <rPh sb="249" eb="251">
      <t>ザンダカ</t>
    </rPh>
    <rPh sb="251" eb="253">
      <t>ジギョウ</t>
    </rPh>
    <rPh sb="253" eb="255">
      <t>キボ</t>
    </rPh>
    <rPh sb="255" eb="257">
      <t>ヒリツ</t>
    </rPh>
    <rPh sb="259" eb="261">
      <t>ルイジ</t>
    </rPh>
    <rPh sb="261" eb="263">
      <t>ダンタイ</t>
    </rPh>
    <rPh sb="267" eb="269">
      <t>ウワマワ</t>
    </rPh>
    <rPh sb="272" eb="274">
      <t>カンキョ</t>
    </rPh>
    <rPh sb="277" eb="278">
      <t>オオム</t>
    </rPh>
    <rPh sb="288" eb="290">
      <t>コンゴ</t>
    </rPh>
    <rPh sb="305" eb="307">
      <t>ミコ</t>
    </rPh>
    <rPh sb="330" eb="331">
      <t>ウエ</t>
    </rPh>
    <rPh sb="415" eb="416">
      <t>シタ</t>
    </rPh>
    <rPh sb="423" eb="425">
      <t>コンゴ</t>
    </rPh>
    <rPh sb="480" eb="483">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</si>
</sst>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2F69F5C3-E65D-44A0-AF54-47D9FAC9FA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44-4CA8-9DDB-8D9B6611AE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6A44-4CA8-9DDB-8D9B6611AE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B-41A1-A4FE-0D2BC2193B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F55B-41A1-A4FE-0D2BC2193B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77.930000000000007</c:v>
                </c:pt>
              </c:numCache>
            </c:numRef>
          </c:val>
          <c:extLst>
            <c:ext xmlns:c16="http://schemas.microsoft.com/office/drawing/2014/chart" uri="{C3380CC4-5D6E-409C-BE32-E72D297353CC}">
              <c16:uniqueId val="{00000000-9D6D-4EA4-8FD4-9684658503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9D6D-4EA4-8FD4-9684658503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103.42</c:v>
                </c:pt>
              </c:numCache>
            </c:numRef>
          </c:val>
          <c:extLst>
            <c:ext xmlns:c16="http://schemas.microsoft.com/office/drawing/2014/chart" uri="{C3380CC4-5D6E-409C-BE32-E72D297353CC}">
              <c16:uniqueId val="{00000000-C01A-47D9-8C28-82544B0831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C01A-47D9-8C28-82544B0831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3.11</c:v>
                </c:pt>
              </c:numCache>
            </c:numRef>
          </c:val>
          <c:extLst>
            <c:ext xmlns:c16="http://schemas.microsoft.com/office/drawing/2014/chart" uri="{C3380CC4-5D6E-409C-BE32-E72D297353CC}">
              <c16:uniqueId val="{00000000-17F9-4DE4-8241-2E8CA41738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17F9-4DE4-8241-2E8CA41738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183-4D4A-BBAB-D2214DF255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183-4D4A-BBAB-D2214DF255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DB-4F14-A9EB-BE8CE4905F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7CDB-4F14-A9EB-BE8CE4905F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13.48</c:v>
                </c:pt>
              </c:numCache>
            </c:numRef>
          </c:val>
          <c:extLst>
            <c:ext xmlns:c16="http://schemas.microsoft.com/office/drawing/2014/chart" uri="{C3380CC4-5D6E-409C-BE32-E72D297353CC}">
              <c16:uniqueId val="{00000000-8398-4510-92AC-5B9B4E5EF5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8398-4510-92AC-5B9B4E5EF5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161.01</c:v>
                </c:pt>
              </c:numCache>
            </c:numRef>
          </c:val>
          <c:extLst>
            <c:ext xmlns:c16="http://schemas.microsoft.com/office/drawing/2014/chart" uri="{C3380CC4-5D6E-409C-BE32-E72D297353CC}">
              <c16:uniqueId val="{00000000-49C0-4846-A191-BA6846C69D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49C0-4846-A191-BA6846C69D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96.82</c:v>
                </c:pt>
              </c:numCache>
            </c:numRef>
          </c:val>
          <c:extLst>
            <c:ext xmlns:c16="http://schemas.microsoft.com/office/drawing/2014/chart" uri="{C3380CC4-5D6E-409C-BE32-E72D297353CC}">
              <c16:uniqueId val="{00000000-CB4E-44D5-903D-05C6E3BA18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CB4E-44D5-903D-05C6E3BA18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177.29</c:v>
                </c:pt>
              </c:numCache>
            </c:numRef>
          </c:val>
          <c:extLst>
            <c:ext xmlns:c16="http://schemas.microsoft.com/office/drawing/2014/chart" uri="{C3380CC4-5D6E-409C-BE32-E72D297353CC}">
              <c16:uniqueId val="{00000000-5E21-4F9A-BF22-40B5A225C3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5E21-4F9A-BF22-40B5A225C3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岩手県　平泉町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Cd2</v>
      </c>
      <c r="X8" s="84"/>
      <c r="Y8" s="84"/>
      <c r="Z8" s="84"/>
      <c r="AA8" s="84"/>
      <c r="AB8" s="84"/>
      <c r="AC8" s="84"/>
      <c r="AD8" s="85" t="str">
        <f>データ!$M$6</f>
        <v>非設置</v>
      </c>
      <c r="AE8" s="85"/>
      <c r="AF8" s="85"/>
      <c r="AG8" s="85"/>
      <c r="AH8" s="85"/>
      <c r="AI8" s="85"/>
      <c r="AJ8" s="85"/>
      <c r="AK8" s="3"/>
      <c r="AL8" s="81">
        <f>データ!S6</f>
        <v>7330</v>
      </c>
      <c r="AM8" s="81"/>
      <c r="AN8" s="81"/>
      <c r="AO8" s="81"/>
      <c r="AP8" s="81"/>
      <c r="AQ8" s="81"/>
      <c r="AR8" s="81"/>
      <c r="AS8" s="81"/>
      <c r="AT8" s="80">
        <f>データ!T6</f>
        <v>63.39</v>
      </c>
      <c r="AU8" s="80"/>
      <c r="AV8" s="80"/>
      <c r="AW8" s="80"/>
      <c r="AX8" s="80"/>
      <c r="AY8" s="80"/>
      <c r="AZ8" s="80"/>
      <c r="BA8" s="80"/>
      <c r="BB8" s="80">
        <f>データ!U6</f>
        <v>115.63</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51.74</v>
      </c>
      <c r="J10" s="80"/>
      <c r="K10" s="80"/>
      <c r="L10" s="80"/>
      <c r="M10" s="80"/>
      <c r="N10" s="80"/>
      <c r="O10" s="80"/>
      <c r="P10" s="80">
        <f>データ!P6</f>
        <v>41.39</v>
      </c>
      <c r="Q10" s="80"/>
      <c r="R10" s="80"/>
      <c r="S10" s="80"/>
      <c r="T10" s="80"/>
      <c r="U10" s="80"/>
      <c r="V10" s="80"/>
      <c r="W10" s="80">
        <f>データ!Q6</f>
        <v>95.22</v>
      </c>
      <c r="X10" s="80"/>
      <c r="Y10" s="80"/>
      <c r="Z10" s="80"/>
      <c r="AA10" s="80"/>
      <c r="AB10" s="80"/>
      <c r="AC10" s="80"/>
      <c r="AD10" s="81">
        <f>データ!R6</f>
        <v>3456</v>
      </c>
      <c r="AE10" s="81"/>
      <c r="AF10" s="81"/>
      <c r="AG10" s="81"/>
      <c r="AH10" s="81"/>
      <c r="AI10" s="81"/>
      <c r="AJ10" s="81"/>
      <c r="AK10" s="2"/>
      <c r="AL10" s="81">
        <f>データ!V6</f>
        <v>3018</v>
      </c>
      <c r="AM10" s="81"/>
      <c r="AN10" s="81"/>
      <c r="AO10" s="81"/>
      <c r="AP10" s="81"/>
      <c r="AQ10" s="81"/>
      <c r="AR10" s="81"/>
      <c r="AS10" s="81"/>
      <c r="AT10" s="80">
        <f>データ!W6</f>
        <v>1.89</v>
      </c>
      <c r="AU10" s="80"/>
      <c r="AV10" s="80"/>
      <c r="AW10" s="80"/>
      <c r="AX10" s="80"/>
      <c r="AY10" s="80"/>
      <c r="AZ10" s="80"/>
      <c r="BA10" s="80"/>
      <c r="BB10" s="80">
        <f>データ!X6</f>
        <v>1596.83</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fVFMcwP+ZRw37+lDwjPbyw4TCBbMpboCV5wAroNXbjQpD9bA3g4d6/3lwGwmgaV7gNA314VitQna/SDjgVIvw==" saltValue="nDvMplw0tSCYXEC9MWQt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34029</v>
      </c>
      <c r="D6" s="33">
        <f t="shared" si="3"/>
        <v>46</v>
      </c>
      <c r="E6" s="33">
        <f t="shared" si="3"/>
        <v>17</v>
      </c>
      <c r="F6" s="33">
        <f t="shared" si="3"/>
        <v>1</v>
      </c>
      <c r="G6" s="33">
        <f t="shared" si="3"/>
        <v>0</v>
      </c>
      <c r="H6" s="33" t="str">
        <f t="shared" si="3"/>
        <v>岩手県　平泉町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51.74</v>
      </c>
      <c r="P6" s="34">
        <f t="shared" si="3"/>
        <v>41.39</v>
      </c>
      <c r="Q6" s="34">
        <f t="shared" si="3"/>
        <v>95.22</v>
      </c>
      <c r="R6" s="34">
        <f t="shared" si="3"/>
        <v>3456</v>
      </c>
      <c r="S6" s="34">
        <f t="shared" si="3"/>
        <v>7330</v>
      </c>
      <c r="T6" s="34">
        <f t="shared" si="3"/>
        <v>63.39</v>
      </c>
      <c r="U6" s="34">
        <f t="shared" si="3"/>
        <v>115.63</v>
      </c>
      <c r="V6" s="34">
        <f t="shared" si="3"/>
        <v>3018</v>
      </c>
      <c r="W6" s="34">
        <f t="shared" si="3"/>
        <v>1.89</v>
      </c>
      <c r="X6" s="34">
        <f t="shared" si="3"/>
        <v>1596.83</v>
      </c>
      <c r="Y6" s="35" t="str">
        <f>IF(Y7="",NA(),Y7)</f>
        <v>-</v>
      </c>
      <c r="Z6" s="35" t="str">
        <f t="shared" ref="Z6:AH6" si="4">IF(Z7="",NA(),Z7)</f>
        <v>-</v>
      </c>
      <c r="AA6" s="35" t="str">
        <f t="shared" si="4"/>
        <v>-</v>
      </c>
      <c r="AB6" s="35" t="str">
        <f t="shared" si="4"/>
        <v>-</v>
      </c>
      <c r="AC6" s="35">
        <f t="shared" si="4"/>
        <v>103.42</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13.48</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161.01</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96.82</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177.29</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77.930000000000007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3.11</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34029</v>
      </c>
      <c r="D7" s="37">
        <v>46</v>
      </c>
      <c r="E7" s="37">
        <v>17</v>
      </c>
      <c r="F7" s="37">
        <v>1</v>
      </c>
      <c r="G7" s="37">
        <v>0</v>
      </c>
      <c r="H7" s="37" t="s">
        <v>96</v>
      </c>
      <c r="I7" s="37" t="s">
        <v>97</v>
      </c>
      <c r="J7" s="37" t="s">
        <v>98</v>
      </c>
      <c r="K7" s="37" t="s">
        <v>99</v>
      </c>
      <c r="L7" s="37" t="s">
        <v>100</v>
      </c>
      <c r="M7" s="37" t="s">
        <v>101</v>
      </c>
      <c r="N7" s="38" t="s">
        <v>102</v>
      </c>
      <c r="O7" s="38">
        <v>51.74</v>
      </c>
      <c r="P7" s="38">
        <v>41.39</v>
      </c>
      <c r="Q7" s="38">
        <v>95.22</v>
      </c>
      <c r="R7" s="38">
        <v>3456</v>
      </c>
      <c r="S7" s="38">
        <v>7330</v>
      </c>
      <c r="T7" s="38">
        <v>63.39</v>
      </c>
      <c r="U7" s="38">
        <v>115.63</v>
      </c>
      <c r="V7" s="38">
        <v>3018</v>
      </c>
      <c r="W7" s="38">
        <v>1.89</v>
      </c>
      <c r="X7" s="38">
        <v>1596.83</v>
      </c>
      <c r="Y7" s="38" t="s">
        <v>102</v>
      </c>
      <c r="Z7" s="38" t="s">
        <v>102</v>
      </c>
      <c r="AA7" s="38" t="s">
        <v>102</v>
      </c>
      <c r="AB7" s="38" t="s">
        <v>102</v>
      </c>
      <c r="AC7" s="38">
        <v>103.42</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13.48</v>
      </c>
      <c r="AZ7" s="38" t="s">
        <v>102</v>
      </c>
      <c r="BA7" s="38" t="s">
        <v>102</v>
      </c>
      <c r="BB7" s="38" t="s">
        <v>102</v>
      </c>
      <c r="BC7" s="38" t="s">
        <v>102</v>
      </c>
      <c r="BD7" s="38">
        <v>48.56</v>
      </c>
      <c r="BE7" s="38">
        <v>67.52</v>
      </c>
      <c r="BF7" s="38" t="s">
        <v>102</v>
      </c>
      <c r="BG7" s="38" t="s">
        <v>102</v>
      </c>
      <c r="BH7" s="38" t="s">
        <v>102</v>
      </c>
      <c r="BI7" s="38" t="s">
        <v>102</v>
      </c>
      <c r="BJ7" s="38">
        <v>161.01</v>
      </c>
      <c r="BK7" s="38" t="s">
        <v>102</v>
      </c>
      <c r="BL7" s="38" t="s">
        <v>102</v>
      </c>
      <c r="BM7" s="38" t="s">
        <v>102</v>
      </c>
      <c r="BN7" s="38" t="s">
        <v>102</v>
      </c>
      <c r="BO7" s="38">
        <v>1245.0999999999999</v>
      </c>
      <c r="BP7" s="38">
        <v>705.21</v>
      </c>
      <c r="BQ7" s="38" t="s">
        <v>102</v>
      </c>
      <c r="BR7" s="38" t="s">
        <v>102</v>
      </c>
      <c r="BS7" s="38" t="s">
        <v>102</v>
      </c>
      <c r="BT7" s="38" t="s">
        <v>102</v>
      </c>
      <c r="BU7" s="38">
        <v>96.82</v>
      </c>
      <c r="BV7" s="38" t="s">
        <v>102</v>
      </c>
      <c r="BW7" s="38" t="s">
        <v>102</v>
      </c>
      <c r="BX7" s="38" t="s">
        <v>102</v>
      </c>
      <c r="BY7" s="38" t="s">
        <v>102</v>
      </c>
      <c r="BZ7" s="38">
        <v>79.77</v>
      </c>
      <c r="CA7" s="38">
        <v>98.96</v>
      </c>
      <c r="CB7" s="38" t="s">
        <v>102</v>
      </c>
      <c r="CC7" s="38" t="s">
        <v>102</v>
      </c>
      <c r="CD7" s="38" t="s">
        <v>102</v>
      </c>
      <c r="CE7" s="38" t="s">
        <v>102</v>
      </c>
      <c r="CF7" s="38">
        <v>177.29</v>
      </c>
      <c r="CG7" s="38" t="s">
        <v>102</v>
      </c>
      <c r="CH7" s="38" t="s">
        <v>102</v>
      </c>
      <c r="CI7" s="38" t="s">
        <v>102</v>
      </c>
      <c r="CJ7" s="38" t="s">
        <v>102</v>
      </c>
      <c r="CK7" s="38">
        <v>214.56</v>
      </c>
      <c r="CL7" s="38">
        <v>134.52000000000001</v>
      </c>
      <c r="CM7" s="38" t="s">
        <v>102</v>
      </c>
      <c r="CN7" s="38" t="s">
        <v>102</v>
      </c>
      <c r="CO7" s="38" t="s">
        <v>102</v>
      </c>
      <c r="CP7" s="38" t="s">
        <v>102</v>
      </c>
      <c r="CQ7" s="38" t="s">
        <v>102</v>
      </c>
      <c r="CR7" s="38" t="s">
        <v>102</v>
      </c>
      <c r="CS7" s="38" t="s">
        <v>102</v>
      </c>
      <c r="CT7" s="38" t="s">
        <v>102</v>
      </c>
      <c r="CU7" s="38" t="s">
        <v>102</v>
      </c>
      <c r="CV7" s="38">
        <v>49.47</v>
      </c>
      <c r="CW7" s="38">
        <v>59.57</v>
      </c>
      <c r="CX7" s="38" t="s">
        <v>102</v>
      </c>
      <c r="CY7" s="38" t="s">
        <v>102</v>
      </c>
      <c r="CZ7" s="38" t="s">
        <v>102</v>
      </c>
      <c r="DA7" s="38" t="s">
        <v>102</v>
      </c>
      <c r="DB7" s="38">
        <v>77.930000000000007</v>
      </c>
      <c r="DC7" s="38" t="s">
        <v>102</v>
      </c>
      <c r="DD7" s="38" t="s">
        <v>102</v>
      </c>
      <c r="DE7" s="38" t="s">
        <v>102</v>
      </c>
      <c r="DF7" s="38" t="s">
        <v>102</v>
      </c>
      <c r="DG7" s="38">
        <v>82.06</v>
      </c>
      <c r="DH7" s="38">
        <v>95.57</v>
      </c>
      <c r="DI7" s="38" t="s">
        <v>102</v>
      </c>
      <c r="DJ7" s="38" t="s">
        <v>102</v>
      </c>
      <c r="DK7" s="38" t="s">
        <v>102</v>
      </c>
      <c r="DL7" s="38" t="s">
        <v>102</v>
      </c>
      <c r="DM7" s="38">
        <v>3.11</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cp:lastPrinted>2022-01-13T08:07:03Z</cp:lastPrinted>
  <dcterms:created xsi:type="dcterms:W3CDTF">2021-12-03T07:07:11Z</dcterms:created>
  <dcterms:modified xsi:type="dcterms:W3CDTF">2022-01-14T05:26:43Z</dcterms:modified>
  <cp:category/>
</cp:coreProperties>
</file>