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hiroyuki8260\Desktop\"/>
    </mc:Choice>
  </mc:AlternateContent>
  <xr:revisionPtr revIDLastSave="0" documentId="13_ncr:1_{76F0B314-0EEB-4402-9DB2-1CC015DB72F4}" xr6:coauthVersionLast="45" xr6:coauthVersionMax="45" xr10:uidLastSave="{00000000-0000-0000-0000-000000000000}"/>
  <workbookProtection workbookAlgorithmName="SHA-512" workbookHashValue="dUMr4WTaMtqO3J6iLucLOsxrhyXMzWMnupxDZZxkOL05M+ZC8V4zEDd/Zb4RQsVaHlDq+ABl/8lD7OYUtGkh+g==" workbookSaltValue="XPP1Ss5EiKENQ/izrpDe0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D10" i="4"/>
  <c r="W10" i="4"/>
  <c r="B10" i="4"/>
  <c r="AL8" i="4"/>
  <c r="AD8" i="4"/>
  <c r="P8" i="4"/>
  <c r="I8" i="4"/>
  <c r="B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<sst xmlns="http://schemas.openxmlformats.org/spreadsheetml/2006/main" count="247" uniqueCount="120">
  <si>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</si>
  <si>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</si>
  <si>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</si>
  <si>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</si>
  <si>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</si>
  <si>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</si>
  <si>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</si>
  <si>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</si>
  <si>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</si>
  <si>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</si>
  <si>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</si>
  <si>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</si>
  <si>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</si>
  <si>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</si>
  <si>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</si>
  <si>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</si>
  <si>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</si>
  <si>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</si>
  <si>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</si>
  <si>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</si>
  <si>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</si>
  <si>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</si>
  <si>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</si>
  <si>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</si>
  <si>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</si>
  <si>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</si>
  <si>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</si>
  <si>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</si>
  <si>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</si>
  <si>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</si>
  <si>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</si>
  <si>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</si>
  <si>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</si>
  <si>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</si>
  <si>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</si>
  <si>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</si>
  <si>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</si>
  <si>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</si>
  <si>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</si>
  <si>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</si>
  <si>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</si>
  <si>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</si>
  <si>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</si>
  <si>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</si>
  <si>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</si>
  <si>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</si>
  <si>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</si>
  <si>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</si>
  <si>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</si>
  <si>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</si>
  <si>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</si>
  <si>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</si>
  <si>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</si>
  <si>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</si>
  <si>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</si>
  <si>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</si>
  <si>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</si>
  <si>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</si>
  <si>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</si>
  <si>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</si>
  <si>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</si>
  <si>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</si>
  <si>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</si>
  <si>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</si>
  <si>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</si>
  <si>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</si>
  <si>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</si>
  <si>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</si>
  <si>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</si>
  <si>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</si>
  <si>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</si>
  <si>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</si>
  <si>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</si>
  <si>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</si>
  <si>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</si>
  <si>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</si>
  <si>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</si>
  <si>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</si>
  <si>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</si>
  <si>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</si>
  <si>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</si>
  <si>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</si>
  <si>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</si>
  <si>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</si>
  <si>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</si>
  <si>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</si>
  <si>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</si>
  <si>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</si>
  <si>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</si>
  <si>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</si>
  <si>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</si>
  <si>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</si>
  <si>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</si>
  <si>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</si>
  <si>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</si>
  <si>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</si>
  <si>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</si>
  <si>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</si>
  <si>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</si>
  <si>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西和賀町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</si>
  <si>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</si>
  <si>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</si>
  <si>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</si>
  <si>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</si>
  <si>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</si>
  <si>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</si>
  <si>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</si>
  <si>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</si>
  <si>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</si>
  <si>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</si>
  <si>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</si>
  <si>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</si>
  <si>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</si>
  <si>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</si>
  <si>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</si>
  <si>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</si>
  <si>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</si>
  <si>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については、前年比0.6％減少となっている。合併処理浄化槽設置基数の増加により水洗化率が減少しており、また、施設の経年劣化による維持経費の増加により、他会計繰入金の割合も上がっている。
　経費回収率については横ばいで、類似団体より高くなっている。</t>
    <rPh sb="21" eb="23">
      <t>ゲンショウ</t>
    </rPh>
    <rPh sb="39" eb="41">
      <t>キスウ</t>
    </rPh>
    <rPh sb="42" eb="44">
      <t>ゾウカ</t>
    </rPh>
    <rPh sb="52" eb="54">
      <t>ゲンショウ</t>
    </rPh>
    <rPh sb="93" eb="94">
      <t>ア</t>
    </rPh>
    <phoneticPr fontId="4"/>
  </si>
  <si>
    <t>　現在稼働している合併処理浄化槽のうち、古いものでは設置後18年を経過しており、経年劣化等による故障や不具合が発生、修繕が増えてきている。今後も修繕や再設置が増えてくると考えられ、施設維持管理コストは増加が見込まれる。</t>
    <rPh sb="26" eb="28">
      <t>セッチ</t>
    </rPh>
    <rPh sb="28" eb="29">
      <t>ゴ</t>
    </rPh>
    <rPh sb="40" eb="42">
      <t>ケイネン</t>
    </rPh>
    <rPh sb="42" eb="44">
      <t>レッカ</t>
    </rPh>
    <rPh sb="44" eb="45">
      <t>トウ</t>
    </rPh>
    <rPh sb="55" eb="57">
      <t>ハッセイ</t>
    </rPh>
    <rPh sb="58" eb="60">
      <t>シュウゼン</t>
    </rPh>
    <rPh sb="75" eb="78">
      <t>サイセッチ</t>
    </rPh>
    <rPh sb="79" eb="80">
      <t>フ</t>
    </rPh>
    <phoneticPr fontId="4"/>
  </si>
  <si>
    <t>　本町は、下水道と農業集落排水の区域外の地域が多く、浄化槽設置事業を推進し全町で7割程度の水洗化率となっている。今後も水洗化を推進し、補助事業の活用などにより導入経費を節減しながら、水洗化率の向上を図る。また、経営基盤の強化と財政マネジメントの向上により適切に取り組むため、令和6年からの公営企業会計への移行に向け取り組みを進め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</si>
</sst>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D4-4116-94CA-16807734AA7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6D4-4116-94CA-16807734AA7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61.67</c:v>
                </c:pt>
                <c:pt idx="1">
                  <c:v>55.56</c:v>
                </c:pt>
                <c:pt idx="2">
                  <c:v>55.56</c:v>
                </c:pt>
                <c:pt idx="3">
                  <c:v>55.56</c:v>
                </c:pt>
                <c:pt idx="4">
                  <c:v>55.56</c:v>
                </c:pt>
              </c:numCache>
            </c:numRef>
          </c:val>
          <c:extLst>
            <c:ext xmlns:c16="http://schemas.microsoft.com/office/drawing/2014/chart" uri="{C3380CC4-5D6E-409C-BE32-E72D297353CC}">
              <c16:uniqueId val="{00000000-393A-4736-94BF-B10FB56B93B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59.94</c:v>
                </c:pt>
                <c:pt idx="3">
                  <c:v>59.64</c:v>
                </c:pt>
                <c:pt idx="4">
                  <c:v>58.19</c:v>
                </c:pt>
              </c:numCache>
            </c:numRef>
          </c:val>
          <c:smooth val="0"/>
          <c:extLst>
            <c:ext xmlns:c16="http://schemas.microsoft.com/office/drawing/2014/chart" uri="{C3380CC4-5D6E-409C-BE32-E72D297353CC}">
              <c16:uniqueId val="{00000001-393A-4736-94BF-B10FB56B93B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E11-4744-8A34-0CEDB85C718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89.66</c:v>
                </c:pt>
                <c:pt idx="3">
                  <c:v>90.63</c:v>
                </c:pt>
                <c:pt idx="4">
                  <c:v>87.8</c:v>
                </c:pt>
              </c:numCache>
            </c:numRef>
          </c:val>
          <c:smooth val="0"/>
          <c:extLst>
            <c:ext xmlns:c16="http://schemas.microsoft.com/office/drawing/2014/chart" uri="{C3380CC4-5D6E-409C-BE32-E72D297353CC}">
              <c16:uniqueId val="{00000001-AE11-4744-8A34-0CEDB85C718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91.74</c:v>
                </c:pt>
                <c:pt idx="1">
                  <c:v>79</c:v>
                </c:pt>
                <c:pt idx="2">
                  <c:v>83.84</c:v>
                </c:pt>
                <c:pt idx="3">
                  <c:v>85.1</c:v>
                </c:pt>
                <c:pt idx="4">
                  <c:v>84.43</c:v>
                </c:pt>
              </c:numCache>
            </c:numRef>
          </c:val>
          <c:extLst>
            <c:ext xmlns:c16="http://schemas.microsoft.com/office/drawing/2014/chart" uri="{C3380CC4-5D6E-409C-BE32-E72D297353CC}">
              <c16:uniqueId val="{00000000-0703-4231-86F0-54A4F5DDBEE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03-4231-86F0-54A4F5DDBEE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73-4EAF-B5FE-0B4D881FDAC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73-4EAF-B5FE-0B4D881FDAC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E1-487E-AD5D-4B16E04AE40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E1-487E-AD5D-4B16E04AE40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74-44BE-AF7B-48FD3538E2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74-44BE-AF7B-48FD3538E2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45-4944-B31E-16EE72BBA44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45-4944-B31E-16EE72BBA44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1003.72</c:v>
                </c:pt>
                <c:pt idx="1">
                  <c:v>746.03</c:v>
                </c:pt>
                <c:pt idx="2">
                  <c:v>713.2</c:v>
                </c:pt>
                <c:pt idx="3">
                  <c:v>751.34</c:v>
                </c:pt>
                <c:pt idx="4">
                  <c:v>753.61</c:v>
                </c:pt>
              </c:numCache>
            </c:numRef>
          </c:val>
          <c:extLst>
            <c:ext xmlns:c16="http://schemas.microsoft.com/office/drawing/2014/chart" uri="{C3380CC4-5D6E-409C-BE32-E72D297353CC}">
              <c16:uniqueId val="{00000000-834D-4176-9E05-5E4BF907D6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296.89</c:v>
                </c:pt>
                <c:pt idx="3">
                  <c:v>270.57</c:v>
                </c:pt>
                <c:pt idx="4">
                  <c:v>294.27</c:v>
                </c:pt>
              </c:numCache>
            </c:numRef>
          </c:val>
          <c:smooth val="0"/>
          <c:extLst>
            <c:ext xmlns:c16="http://schemas.microsoft.com/office/drawing/2014/chart" uri="{C3380CC4-5D6E-409C-BE32-E72D297353CC}">
              <c16:uniqueId val="{00000001-834D-4176-9E05-5E4BF907D6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91.81</c:v>
                </c:pt>
                <c:pt idx="1">
                  <c:v>79.02</c:v>
                </c:pt>
                <c:pt idx="2">
                  <c:v>83.88</c:v>
                </c:pt>
                <c:pt idx="3">
                  <c:v>85.14</c:v>
                </c:pt>
                <c:pt idx="4">
                  <c:v>84.47</c:v>
                </c:pt>
              </c:numCache>
            </c:numRef>
          </c:val>
          <c:extLst>
            <c:ext xmlns:c16="http://schemas.microsoft.com/office/drawing/2014/chart" uri="{C3380CC4-5D6E-409C-BE32-E72D297353CC}">
              <c16:uniqueId val="{00000000-FA5E-4EAF-9619-F43D1D10BC6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63.06</c:v>
                </c:pt>
                <c:pt idx="3">
                  <c:v>62.5</c:v>
                </c:pt>
                <c:pt idx="4">
                  <c:v>60.59</c:v>
                </c:pt>
              </c:numCache>
            </c:numRef>
          </c:val>
          <c:smooth val="0"/>
          <c:extLst>
            <c:ext xmlns:c16="http://schemas.microsoft.com/office/drawing/2014/chart" uri="{C3380CC4-5D6E-409C-BE32-E72D297353CC}">
              <c16:uniqueId val="{00000001-FA5E-4EAF-9619-F43D1D10BC6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312.60000000000002</c:v>
                </c:pt>
                <c:pt idx="1">
                  <c:v>413.64</c:v>
                </c:pt>
                <c:pt idx="2">
                  <c:v>382.57</c:v>
                </c:pt>
                <c:pt idx="3">
                  <c:v>378.54</c:v>
                </c:pt>
                <c:pt idx="4">
                  <c:v>348.93</c:v>
                </c:pt>
              </c:numCache>
            </c:numRef>
          </c:val>
          <c:extLst>
            <c:ext xmlns:c16="http://schemas.microsoft.com/office/drawing/2014/chart" uri="{C3380CC4-5D6E-409C-BE32-E72D297353CC}">
              <c16:uniqueId val="{00000000-2350-46E7-B735-67476B2603D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264.77</c:v>
                </c:pt>
                <c:pt idx="3">
                  <c:v>269.33</c:v>
                </c:pt>
                <c:pt idx="4">
                  <c:v>280.23</c:v>
                </c:pt>
              </c:numCache>
            </c:numRef>
          </c:val>
          <c:smooth val="0"/>
          <c:extLst>
            <c:ext xmlns:c16="http://schemas.microsoft.com/office/drawing/2014/chart" uri="{C3380CC4-5D6E-409C-BE32-E72D297353CC}">
              <c16:uniqueId val="{00000001-2350-46E7-B735-67476B2603D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西和賀町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5364</v>
      </c>
      <c r="AM8" s="51"/>
      <c r="AN8" s="51"/>
      <c r="AO8" s="51"/>
      <c r="AP8" s="51"/>
      <c r="AQ8" s="51"/>
      <c r="AR8" s="51"/>
      <c r="AS8" s="51"/>
      <c r="AT8" s="46">
        <f>データ!T6</f>
        <v>590.74</v>
      </c>
      <c r="AU8" s="46"/>
      <c r="AV8" s="46"/>
      <c r="AW8" s="46"/>
      <c r="AX8" s="46"/>
      <c r="AY8" s="46"/>
      <c r="AZ8" s="46"/>
      <c r="BA8" s="46"/>
      <c r="BB8" s="46">
        <f>データ!U6</f>
        <v>9.08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9.5399999999999991</v>
      </c>
      <c r="Q10" s="46"/>
      <c r="R10" s="46"/>
      <c r="S10" s="46"/>
      <c r="T10" s="46"/>
      <c r="U10" s="46"/>
      <c r="V10" s="46"/>
      <c r="W10" s="46">
        <f>データ!Q6</f>
        <v>100</v>
      </c>
      <c r="X10" s="46"/>
      <c r="Y10" s="46"/>
      <c r="Z10" s="46"/>
      <c r="AA10" s="46"/>
      <c r="AB10" s="46"/>
      <c r="AC10" s="46"/>
      <c r="AD10" s="51">
        <f>データ!R6</f>
        <v>4410</v>
      </c>
      <c r="AE10" s="51"/>
      <c r="AF10" s="51"/>
      <c r="AG10" s="51"/>
      <c r="AH10" s="51"/>
      <c r="AI10" s="51"/>
      <c r="AJ10" s="51"/>
      <c r="AK10" s="2"/>
      <c r="AL10" s="51">
        <f>データ!V6</f>
        <v>509</v>
      </c>
      <c r="AM10" s="51"/>
      <c r="AN10" s="51"/>
      <c r="AO10" s="51"/>
      <c r="AP10" s="51"/>
      <c r="AQ10" s="51"/>
      <c r="AR10" s="51"/>
      <c r="AS10" s="51"/>
      <c r="AT10" s="46">
        <f>データ!W6</f>
        <v>588.82000000000005</v>
      </c>
      <c r="AU10" s="46"/>
      <c r="AV10" s="46"/>
      <c r="AW10" s="46"/>
      <c r="AX10" s="46"/>
      <c r="AY10" s="46"/>
      <c r="AZ10" s="46"/>
      <c r="BA10" s="46"/>
      <c r="BB10" s="46">
        <f>データ!X6</f>
        <v>0.86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45</v>
      </c>
      <c r="N86" s="26" t="s">
        <v>44</v>
      </c>
      <c r="O86" s="26" t="str">
        <f>データ!EO6</f>
        <v>【-】</v>
      </c>
    </row>
  </sheetData>
  <sheetProtection algorithmName="SHA-512" hashValue="/5mqcP6k/Z13aZrsaNktY6Tb0gVoED7KKQd9VB5Ue3lqzOC9UZMNqpsi4kwmvHshWUi180QT25rPBdDM7IMi0Q==" saltValue="Y0d1L6IUVFBtP2yF/BkxS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33669</v>
      </c>
      <c r="D6" s="33">
        <f t="shared" si="3"/>
        <v>47</v>
      </c>
      <c r="E6" s="33">
        <f t="shared" si="3"/>
        <v>18</v>
      </c>
      <c r="F6" s="33">
        <f t="shared" si="3"/>
        <v>0</v>
      </c>
      <c r="G6" s="33">
        <f t="shared" si="3"/>
        <v>0</v>
      </c>
      <c r="H6" s="33" t="str">
        <f t="shared" si="3"/>
        <v>岩手県　西和賀町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9.5399999999999991</v>
      </c>
      <c r="Q6" s="34">
        <f t="shared" si="3"/>
        <v>100</v>
      </c>
      <c r="R6" s="34">
        <f t="shared" si="3"/>
        <v>4410</v>
      </c>
      <c r="S6" s="34">
        <f t="shared" si="3"/>
        <v>5364</v>
      </c>
      <c r="T6" s="34">
        <f t="shared" si="3"/>
        <v>590.74</v>
      </c>
      <c r="U6" s="34">
        <f t="shared" si="3"/>
        <v>9.08</v>
      </c>
      <c r="V6" s="34">
        <f t="shared" si="3"/>
        <v>509</v>
      </c>
      <c r="W6" s="34">
        <f t="shared" si="3"/>
        <v>588.82000000000005</v>
      </c>
      <c r="X6" s="34">
        <f t="shared" si="3"/>
        <v>0.86</v>
      </c>
      <c r="Y6" s="35">
        <f>IF(Y7="",NA(),Y7)</f>
        <v>91.74</v>
      </c>
      <c r="Z6" s="35">
        <f t="shared" ref="Z6:AH6" si="4">IF(Z7="",NA(),Z7)</f>
        <v>79</v>
      </c>
      <c r="AA6" s="35">
        <f t="shared" si="4"/>
        <v>83.84</v>
      </c>
      <c r="AB6" s="35">
        <f t="shared" si="4"/>
        <v>85.1</v>
      </c>
      <c r="AC6" s="35">
        <f t="shared" si="4"/>
        <v>84.43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1003.72</v>
      </c>
      <c r="BG6" s="35">
        <f t="shared" ref="BG6:BO6" si="7">IF(BG7="",NA(),BG7)</f>
        <v>746.03</v>
      </c>
      <c r="BH6" s="35">
        <f t="shared" si="7"/>
        <v>713.2</v>
      </c>
      <c r="BI6" s="35">
        <f t="shared" si="7"/>
        <v>751.34</v>
      </c>
      <c r="BJ6" s="35">
        <f t="shared" si="7"/>
        <v>753.61</v>
      </c>
      <c r="BK6" s="35">
        <f t="shared" si="7"/>
        <v>413.5</v>
      </c>
      <c r="BL6" s="35">
        <f t="shared" si="7"/>
        <v>407.42</v>
      </c>
      <c r="BM6" s="35">
        <f t="shared" si="7"/>
        <v>296.89</v>
      </c>
      <c r="BN6" s="35">
        <f t="shared" si="7"/>
        <v>270.57</v>
      </c>
      <c r="BO6" s="35">
        <f t="shared" si="7"/>
        <v>294.27</v>
      </c>
      <c r="BP6" s="34" t="str">
        <f>IF(BP7="","",IF(BP7="-","【-】","【"&amp;SUBSTITUTE(TEXT(BP7,"#,##0.00"),"-","△")&amp;"】"))</f>
        <v>【314.13】</v>
      </c>
      <c r="BQ6" s="35">
        <f>IF(BQ7="",NA(),BQ7)</f>
        <v>91.81</v>
      </c>
      <c r="BR6" s="35">
        <f t="shared" ref="BR6:BZ6" si="8">IF(BR7="",NA(),BR7)</f>
        <v>79.02</v>
      </c>
      <c r="BS6" s="35">
        <f t="shared" si="8"/>
        <v>83.88</v>
      </c>
      <c r="BT6" s="35">
        <f t="shared" si="8"/>
        <v>85.14</v>
      </c>
      <c r="BU6" s="35">
        <f t="shared" si="8"/>
        <v>84.47</v>
      </c>
      <c r="BV6" s="35">
        <f t="shared" si="8"/>
        <v>55.84</v>
      </c>
      <c r="BW6" s="35">
        <f t="shared" si="8"/>
        <v>57.08</v>
      </c>
      <c r="BX6" s="35">
        <f t="shared" si="8"/>
        <v>63.06</v>
      </c>
      <c r="BY6" s="35">
        <f t="shared" si="8"/>
        <v>62.5</v>
      </c>
      <c r="BZ6" s="35">
        <f t="shared" si="8"/>
        <v>60.59</v>
      </c>
      <c r="CA6" s="34" t="str">
        <f>IF(CA7="","",IF(CA7="-","【-】","【"&amp;SUBSTITUTE(TEXT(CA7,"#,##0.00"),"-","△")&amp;"】"))</f>
        <v>【58.42】</v>
      </c>
      <c r="CB6" s="35">
        <f>IF(CB7="",NA(),CB7)</f>
        <v>312.60000000000002</v>
      </c>
      <c r="CC6" s="35">
        <f t="shared" ref="CC6:CK6" si="9">IF(CC7="",NA(),CC7)</f>
        <v>413.64</v>
      </c>
      <c r="CD6" s="35">
        <f t="shared" si="9"/>
        <v>382.57</v>
      </c>
      <c r="CE6" s="35">
        <f t="shared" si="9"/>
        <v>378.54</v>
      </c>
      <c r="CF6" s="35">
        <f t="shared" si="9"/>
        <v>348.93</v>
      </c>
      <c r="CG6" s="35">
        <f t="shared" si="9"/>
        <v>287.57</v>
      </c>
      <c r="CH6" s="35">
        <f t="shared" si="9"/>
        <v>286.86</v>
      </c>
      <c r="CI6" s="35">
        <f t="shared" si="9"/>
        <v>264.77</v>
      </c>
      <c r="CJ6" s="35">
        <f t="shared" si="9"/>
        <v>269.33</v>
      </c>
      <c r="CK6" s="35">
        <f t="shared" si="9"/>
        <v>280.23</v>
      </c>
      <c r="CL6" s="34" t="str">
        <f>IF(CL7="","",IF(CL7="-","【-】","【"&amp;SUBSTITUTE(TEXT(CL7,"#,##0.00"),"-","△")&amp;"】"))</f>
        <v>【282.28】</v>
      </c>
      <c r="CM6" s="35">
        <f>IF(CM7="",NA(),CM7)</f>
        <v>61.67</v>
      </c>
      <c r="CN6" s="35">
        <f t="shared" ref="CN6:CV6" si="10">IF(CN7="",NA(),CN7)</f>
        <v>55.56</v>
      </c>
      <c r="CO6" s="35">
        <f t="shared" si="10"/>
        <v>55.56</v>
      </c>
      <c r="CP6" s="35">
        <f t="shared" si="10"/>
        <v>55.56</v>
      </c>
      <c r="CQ6" s="35">
        <f t="shared" si="10"/>
        <v>55.56</v>
      </c>
      <c r="CR6" s="35">
        <f t="shared" si="10"/>
        <v>61.55</v>
      </c>
      <c r="CS6" s="35">
        <f t="shared" si="10"/>
        <v>57.22</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33669</v>
      </c>
      <c r="D7" s="37">
        <v>47</v>
      </c>
      <c r="E7" s="37">
        <v>18</v>
      </c>
      <c r="F7" s="37">
        <v>0</v>
      </c>
      <c r="G7" s="37">
        <v>0</v>
      </c>
      <c r="H7" s="37" t="s">
        <v>99</v>
      </c>
      <c r="I7" s="37" t="s">
        <v>100</v>
      </c>
      <c r="J7" s="37" t="s">
        <v>101</v>
      </c>
      <c r="K7" s="37" t="s">
        <v>102</v>
      </c>
      <c r="L7" s="37" t="s">
        <v>103</v>
      </c>
      <c r="M7" s="37" t="s">
        <v>104</v>
      </c>
      <c r="N7" s="38" t="s">
        <v>105</v>
      </c>
      <c r="O7" s="38" t="s">
        <v>106</v>
      </c>
      <c r="P7" s="38">
        <v>9.5399999999999991</v>
      </c>
      <c r="Q7" s="38">
        <v>100</v>
      </c>
      <c r="R7" s="38">
        <v>4410</v>
      </c>
      <c r="S7" s="38">
        <v>5364</v>
      </c>
      <c r="T7" s="38">
        <v>590.74</v>
      </c>
      <c r="U7" s="38">
        <v>9.08</v>
      </c>
      <c r="V7" s="38">
        <v>509</v>
      </c>
      <c r="W7" s="38">
        <v>588.82000000000005</v>
      </c>
      <c r="X7" s="38">
        <v>0.86</v>
      </c>
      <c r="Y7" s="38">
        <v>91.74</v>
      </c>
      <c r="Z7" s="38">
        <v>79</v>
      </c>
      <c r="AA7" s="38">
        <v>83.84</v>
      </c>
      <c r="AB7" s="38">
        <v>85.1</v>
      </c>
      <c r="AC7" s="38">
        <v>84.43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1003.72</v>
      </c>
      <c r="BG7" s="38">
        <v>746.03</v>
      </c>
      <c r="BH7" s="38">
        <v>713.2</v>
      </c>
      <c r="BI7" s="38">
        <v>751.34</v>
      </c>
      <c r="BJ7" s="38">
        <v>753.61</v>
      </c>
      <c r="BK7" s="38">
        <v>413.5</v>
      </c>
      <c r="BL7" s="38">
        <v>407.42</v>
      </c>
      <c r="BM7" s="38">
        <v>296.89</v>
      </c>
      <c r="BN7" s="38">
        <v>270.57</v>
      </c>
      <c r="BO7" s="38">
        <v>294.27</v>
      </c>
      <c r="BP7" s="38">
        <v>314.13</v>
      </c>
      <c r="BQ7" s="38">
        <v>91.81</v>
      </c>
      <c r="BR7" s="38">
        <v>79.02</v>
      </c>
      <c r="BS7" s="38">
        <v>83.88</v>
      </c>
      <c r="BT7" s="38">
        <v>85.14</v>
      </c>
      <c r="BU7" s="38">
        <v>84.47</v>
      </c>
      <c r="BV7" s="38">
        <v>55.84</v>
      </c>
      <c r="BW7" s="38">
        <v>57.08</v>
      </c>
      <c r="BX7" s="38">
        <v>63.06</v>
      </c>
      <c r="BY7" s="38">
        <v>62.5</v>
      </c>
      <c r="BZ7" s="38">
        <v>60.59</v>
      </c>
      <c r="CA7" s="38">
        <v>58.42</v>
      </c>
      <c r="CB7" s="38">
        <v>312.60000000000002</v>
      </c>
      <c r="CC7" s="38">
        <v>413.64</v>
      </c>
      <c r="CD7" s="38">
        <v>382.57</v>
      </c>
      <c r="CE7" s="38">
        <v>378.54</v>
      </c>
      <c r="CF7" s="38">
        <v>348.93</v>
      </c>
      <c r="CG7" s="38">
        <v>287.57</v>
      </c>
      <c r="CH7" s="38">
        <v>286.86</v>
      </c>
      <c r="CI7" s="38">
        <v>264.77</v>
      </c>
      <c r="CJ7" s="38">
        <v>269.33</v>
      </c>
      <c r="CK7" s="38">
        <v>280.23</v>
      </c>
      <c r="CL7" s="38">
        <v>282.27999999999997</v>
      </c>
      <c r="CM7" s="38">
        <v>61.67</v>
      </c>
      <c r="CN7" s="38">
        <v>55.56</v>
      </c>
      <c r="CO7" s="38">
        <v>55.56</v>
      </c>
      <c r="CP7" s="38">
        <v>55.56</v>
      </c>
      <c r="CQ7" s="38">
        <v>55.56</v>
      </c>
      <c r="CR7" s="38">
        <v>61.55</v>
      </c>
      <c r="CS7" s="38">
        <v>57.22</v>
      </c>
      <c r="CT7" s="38">
        <v>59.94</v>
      </c>
      <c r="CU7" s="38">
        <v>59.64</v>
      </c>
      <c r="CV7" s="38">
        <v>58.19</v>
      </c>
      <c r="CW7" s="38">
        <v>57.83</v>
      </c>
      <c r="CX7" s="38">
        <v>100</v>
      </c>
      <c r="CY7" s="38">
        <v>100</v>
      </c>
      <c r="CZ7" s="38">
        <v>100</v>
      </c>
      <c r="DA7" s="38">
        <v>100</v>
      </c>
      <c r="DB7" s="38">
        <v>100</v>
      </c>
      <c r="DC7" s="38">
        <v>67.489999999999995</v>
      </c>
      <c r="DD7" s="38">
        <v>67.290000000000006</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2022-01-18T23:52:19Z</cp:lastPrinted>
  <dcterms:created xsi:type="dcterms:W3CDTF">2021-12-03T08:08:52Z</dcterms:created>
  <dcterms:modified xsi:type="dcterms:W3CDTF">2022-01-20T06:32:34Z</dcterms:modified>
  <cp:category/>
</cp:coreProperties>
</file>