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16_葛巻町\葛巻町\葛巻町\"/>
    </mc:Choice>
  </mc:AlternateContent>
  <workbookProtection workbookAlgorithmName="SHA-512" workbookHashValue="/5ThG2XU+PpTDF+W/P6SrKCiuS+7A7kL721mupmB1xkC/aZUy/ViIfvblRRUGUeqF3cT+8tD3ubnDuPiwBzOPQ==" workbookSaltValue="rmll/wPXlOxhab+VCvebKA==" workbookSpinCount="100000" lockStructure="1"/>
  <bookViews>
    <workbookView xWindow="0" yWindow="0" windowWidth="23040" windowHeight="837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AD8" i="4"/>
  <c r="P8" i="4"/>
  <c r="I8" i="4"/>
  <c r="B8" i="4"/>
</calcChain>
</file>

<file path=xl/sharedStrings.xml><?xml version="1.0" encoding="utf-8"?>
<sst xmlns="http://schemas.openxmlformats.org/spreadsheetml/2006/main" count="252" uniqueCount="121">
  <si>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</si>
  <si>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</si>
  <si>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</si>
  <si>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</si>
  <si>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</si>
  <si>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</si>
  <si>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</si>
  <si>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</si>
  <si>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</si>
  <si>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</si>
  <si>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</si>
  <si>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</si>
  <si>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</si>
  <si>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</si>
  <si>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</si>
  <si>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</si>
  <si>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</si>
  <si>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</si>
  <si>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</si>
  <si>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</si>
  <si>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</si>
  <si>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</si>
  <si>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</si>
  <si>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</si>
  <si>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</si>
  <si>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</si>
  <si>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</si>
  <si>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</si>
  <si>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</si>
  <si>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</si>
  <si>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</si>
  <si>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</si>
  <si>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</si>
  <si>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</si>
  <si>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</si>
  <si>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</si>
  <si>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</si>
  <si>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</si>
  <si>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</si>
  <si>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</si>
  <si>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</si>
  <si>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</si>
  <si>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</si>
  <si>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</si>
  <si>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</si>
  <si>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</si>
  <si>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</si>
  <si>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</si>
  <si>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</si>
  <si>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</si>
  <si>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</si>
  <si>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</si>
  <si>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</si>
  <si>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</si>
  <si>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</si>
  <si>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</si>
  <si>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</si>
  <si>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</si>
  <si>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</si>
  <si>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</si>
  <si>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</si>
  <si>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</si>
  <si>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</si>
  <si>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</si>
  <si>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</si>
  <si>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</si>
  <si>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</si>
  <si>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</si>
  <si>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</si>
  <si>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</si>
  <si>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</si>
  <si>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</si>
  <si>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</si>
  <si>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</si>
  <si>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</si>
  <si>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</si>
  <si>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</si>
  <si>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</si>
  <si>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</si>
  <si>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</si>
  <si>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</si>
  <si>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</si>
  <si>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</si>
  <si>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</si>
  <si>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</si>
  <si>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</si>
  <si>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</si>
  <si>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</si>
  <si>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</si>
  <si>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</si>
  <si>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</si>
  <si>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</si>
  <si>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</si>
  <si>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</si>
  <si>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</si>
  <si>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</si>
  <si>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</si>
  <si>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</si>
  <si>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</si>
  <si>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</si>
  <si>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</si>
  <si>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</si>
  <si>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</si>
  <si>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</si>
  <si>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</si>
  <si>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</si>
  <si>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</si>
  <si>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</si>
  <si>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</si>
  <si>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</si>
  <si>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</si>
  <si>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</si>
  <si>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</si>
  <si>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</si>
  <si>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</si>
  <si>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</si>
  <si>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</si>
  <si>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</si>
  <si>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当町の特定地域生活排水処理事業は、農業集落排水事業区域以外を対象として、平成13年度より町整備型浄化槽で供用開始している。
　町整備型浄化槽となった平成13年度から供用している浄化槽は20年、平成13年以前に個人設置型浄化槽で設置されたもので寄付採納された浄化槽は平成５年から供用されているため、浄化槽の老朽化に伴う浄化槽機器設備類の修繕が増加することが見込まれる。国では公共施設等の長寿命化、計画的な更新等の長期的な公共施設マネジメントの取組を推進するため「インフラ長寿命化基本計画」を策定し、令和２年度までに「個別施設計画」の策定を求めており、当町は令和２年12月に策定したところである。今後においても、定期的な点検及び維持管理を行い、中長期的な視点で計画的、かつ効率的に修繕を行い、修繕費用の抑制に努める必要がある。
　</t>
    <phoneticPr fontId="4"/>
  </si>
  <si>
    <t>➀収益的収支比率は、改善傾向にはあるものの100％を下回っている。使用料収入の確保や維持管理費の削減など経営改善に向けた取り組みが必要である。
④企業債残高対事業規模比率は、浄化槽設置工事の実施もあり、類似団体と比較して高い数値となっている。
⑤経費回収率は、類似団体よりは高い状態であるものの80％前後であり使用料収入以外に依存しているため、適切な使用料収入の確保や維持管理の削減が求められる。
⑥汚水処理原価は、近年、類似団体より低い状態が続いている。投資の効率や維持管理費の削減、接続率の向上による有収水量の増加させるなど経営改善が必要である。
⑧水洗化率は、類似団体と比較すると低い数値となっている。継続して町整備型浄化槽の設置を行っていることで、年々少しづつではあるが上昇しているが、近年浄化槽の設置基数が鈍化している。令和２年度には未普及世帯に対して意向調査を行ったところであり、設置の意向がある世帯に対して、集中して普及啓発を行っていきたい。</t>
    <rPh sb="10" eb="12">
      <t>カイゼン</t>
    </rPh>
    <rPh sb="12" eb="14">
      <t>ケイコウ</t>
    </rPh>
    <rPh sb="26" eb="28">
      <t>シタマワ</t>
    </rPh>
    <rPh sb="78" eb="79">
      <t>タイ</t>
    </rPh>
    <rPh sb="92" eb="94">
      <t>コウジ</t>
    </rPh>
    <rPh sb="95" eb="97">
      <t>ジッシ</t>
    </rPh>
    <rPh sb="130" eb="132">
      <t>ルイジ</t>
    </rPh>
    <rPh sb="132" eb="134">
      <t>ダンタイ</t>
    </rPh>
    <rPh sb="137" eb="138">
      <t>タカ</t>
    </rPh>
    <rPh sb="139" eb="141">
      <t>ジョウタイ</t>
    </rPh>
    <rPh sb="150" eb="152">
      <t>ゼンゴ</t>
    </rPh>
    <rPh sb="155" eb="158">
      <t>シヨウリョウ</t>
    </rPh>
    <rPh sb="158" eb="160">
      <t>シュウニュウ</t>
    </rPh>
    <rPh sb="160" eb="162">
      <t>イガイ</t>
    </rPh>
    <rPh sb="163" eb="165">
      <t>イゾン</t>
    </rPh>
    <phoneticPr fontId="4"/>
  </si>
  <si>
    <t>　類似団体と比較して特に改善が必要となる部分は「水洗化率」であることが分かる。平成26年度より町単独事業である水洗化普及支援事業を継続して水洗化率の向上に努める必要がある。
　経営面においては、令和元年度に中長期的な経営の基本計画である経営戦略を策定したところであり、今後は効率的な施設管理に努め、使用料金の見直しの検討を行い、健全な経営を実施できるよう計画的に実施する必要がある。また、平成31年１月25日付け総務大臣通知により令和５年度までに公営企業会計に移行する必要があり、令和２年度は岩手県の支援を受け、公営企業会計移行の実施に向けた検討に着手したところであり、円滑に移行できるよう早期に検討を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</si>
</sst>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97-4BE7-95F6-CF36859FE6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97-4BE7-95F6-CF36859FE6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CF-48C4-A500-94FAD5E784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9ACF-48C4-A500-94FAD5E784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26.65</c:v>
                </c:pt>
                <c:pt idx="1">
                  <c:v>29.44</c:v>
                </c:pt>
                <c:pt idx="2">
                  <c:v>31.53</c:v>
                </c:pt>
                <c:pt idx="3">
                  <c:v>32.68</c:v>
                </c:pt>
                <c:pt idx="4">
                  <c:v>33.700000000000003</c:v>
                </c:pt>
              </c:numCache>
            </c:numRef>
          </c:val>
          <c:extLst>
            <c:ext xmlns:c16="http://schemas.microsoft.com/office/drawing/2014/chart" uri="{C3380CC4-5D6E-409C-BE32-E72D297353CC}">
              <c16:uniqueId val="{00000000-27FF-42F7-A6F9-44C7843451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27FF-42F7-A6F9-44C7843451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80.12</c:v>
                </c:pt>
                <c:pt idx="1">
                  <c:v>85.44</c:v>
                </c:pt>
                <c:pt idx="2">
                  <c:v>88.3</c:v>
                </c:pt>
                <c:pt idx="3">
                  <c:v>95.37</c:v>
                </c:pt>
                <c:pt idx="4">
                  <c:v>94.64</c:v>
                </c:pt>
              </c:numCache>
            </c:numRef>
          </c:val>
          <c:extLst>
            <c:ext xmlns:c16="http://schemas.microsoft.com/office/drawing/2014/chart" uri="{C3380CC4-5D6E-409C-BE32-E72D297353CC}">
              <c16:uniqueId val="{00000000-2078-4101-AE1D-1CBB0F135B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8-4101-AE1D-1CBB0F135B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E-46D2-B33E-3403BBBA65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E-46D2-B33E-3403BBBA65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B-46AD-B9B5-D912FEF5BA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B-46AD-B9B5-D912FEF5BA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7C-42CC-B43F-0817957F25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7C-42CC-B43F-0817957F25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F-46B8-B48B-F937CA72D3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F-46B8-B48B-F937CA72D3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2057.7399999999998</c:v>
                </c:pt>
                <c:pt idx="1">
                  <c:v>2060.79</c:v>
                </c:pt>
                <c:pt idx="2">
                  <c:v>2032.13</c:v>
                </c:pt>
                <c:pt idx="3">
                  <c:v>1928.26</c:v>
                </c:pt>
                <c:pt idx="4">
                  <c:v>1925.99</c:v>
                </c:pt>
              </c:numCache>
            </c:numRef>
          </c:val>
          <c:extLst>
            <c:ext xmlns:c16="http://schemas.microsoft.com/office/drawing/2014/chart" uri="{C3380CC4-5D6E-409C-BE32-E72D297353CC}">
              <c16:uniqueId val="{00000000-F80B-4ED4-96B6-BACE7DC45B0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F80B-4ED4-96B6-BACE7DC45B0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78.77</c:v>
                </c:pt>
                <c:pt idx="1">
                  <c:v>79.790000000000006</c:v>
                </c:pt>
                <c:pt idx="2">
                  <c:v>80.31</c:v>
                </c:pt>
                <c:pt idx="3">
                  <c:v>82.09</c:v>
                </c:pt>
                <c:pt idx="4">
                  <c:v>80.38</c:v>
                </c:pt>
              </c:numCache>
            </c:numRef>
          </c:val>
          <c:extLst>
            <c:ext xmlns:c16="http://schemas.microsoft.com/office/drawing/2014/chart" uri="{C3380CC4-5D6E-409C-BE32-E72D297353CC}">
              <c16:uniqueId val="{00000000-88A6-41F8-BB81-87586B48A6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88A6-41F8-BB81-87586B48A6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175.35</c:v>
                </c:pt>
                <c:pt idx="1">
                  <c:v>175.64</c:v>
                </c:pt>
                <c:pt idx="2">
                  <c:v>174.84</c:v>
                </c:pt>
                <c:pt idx="3">
                  <c:v>170.89</c:v>
                </c:pt>
                <c:pt idx="4">
                  <c:v>180.57</c:v>
                </c:pt>
              </c:numCache>
            </c:numRef>
          </c:val>
          <c:extLst>
            <c:ext xmlns:c16="http://schemas.microsoft.com/office/drawing/2014/chart" uri="{C3380CC4-5D6E-409C-BE32-E72D297353CC}">
              <c16:uniqueId val="{00000000-61EB-4108-91F3-8A7AD671FF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61EB-4108-91F3-8A7AD671FF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64" zoomScaleNormal="100" workbookViewId="0">
      <selection activeCell="BP90" sqref="BP9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岩手県　葛巻町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5874</v>
      </c>
      <c r="AM8" s="69"/>
      <c r="AN8" s="69"/>
      <c r="AO8" s="69"/>
      <c r="AP8" s="69"/>
      <c r="AQ8" s="69"/>
      <c r="AR8" s="69"/>
      <c r="AS8" s="69"/>
      <c r="AT8" s="68">
        <f>データ!T6</f>
        <v>434.96</v>
      </c>
      <c r="AU8" s="68"/>
      <c r="AV8" s="68"/>
      <c r="AW8" s="68"/>
      <c r="AX8" s="68"/>
      <c r="AY8" s="68"/>
      <c r="AZ8" s="68"/>
      <c r="BA8" s="68"/>
      <c r="BB8" s="68">
        <f>データ!U6</f>
        <v>13.5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68.03</v>
      </c>
      <c r="Q10" s="68"/>
      <c r="R10" s="68"/>
      <c r="S10" s="68"/>
      <c r="T10" s="68"/>
      <c r="U10" s="68"/>
      <c r="V10" s="68"/>
      <c r="W10" s="68">
        <f>データ!Q6</f>
        <v>100</v>
      </c>
      <c r="X10" s="68"/>
      <c r="Y10" s="68"/>
      <c r="Z10" s="68"/>
      <c r="AA10" s="68"/>
      <c r="AB10" s="68"/>
      <c r="AC10" s="68"/>
      <c r="AD10" s="69">
        <f>データ!R6</f>
        <v>1650</v>
      </c>
      <c r="AE10" s="69"/>
      <c r="AF10" s="69"/>
      <c r="AG10" s="69"/>
      <c r="AH10" s="69"/>
      <c r="AI10" s="69"/>
      <c r="AJ10" s="69"/>
      <c r="AK10" s="2"/>
      <c r="AL10" s="69">
        <f>データ!V6</f>
        <v>3958</v>
      </c>
      <c r="AM10" s="69"/>
      <c r="AN10" s="69"/>
      <c r="AO10" s="69"/>
      <c r="AP10" s="69"/>
      <c r="AQ10" s="69"/>
      <c r="AR10" s="69"/>
      <c r="AS10" s="69"/>
      <c r="AT10" s="68">
        <f>データ!W6</f>
        <v>434.29</v>
      </c>
      <c r="AU10" s="68"/>
      <c r="AV10" s="68"/>
      <c r="AW10" s="68"/>
      <c r="AX10" s="68"/>
      <c r="AY10" s="68"/>
      <c r="AZ10" s="68"/>
      <c r="BA10" s="68"/>
      <c r="BB10" s="68">
        <f>データ!X6</f>
        <v>9.11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q++Z3Zlekbqio4PeHQMMQIIg+WDLvETg/I9vjBDMuJIVgu5V5n0QVklFryiavs1S5R6YVtJ+gnmmQJ9zPG7xg==" saltValue="4zspxgXiJnLB40r8OR+z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33022</v>
      </c>
      <c r="D6" s="33">
        <f t="shared" si="3"/>
        <v>47</v>
      </c>
      <c r="E6" s="33">
        <f t="shared" si="3"/>
        <v>18</v>
      </c>
      <c r="F6" s="33">
        <f t="shared" si="3"/>
        <v>0</v>
      </c>
      <c r="G6" s="33">
        <f t="shared" si="3"/>
        <v>0</v>
      </c>
      <c r="H6" s="33" t="str">
        <f t="shared" si="3"/>
        <v>岩手県　葛巻町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68.03</v>
      </c>
      <c r="Q6" s="34">
        <f t="shared" si="3"/>
        <v>100</v>
      </c>
      <c r="R6" s="34">
        <f t="shared" si="3"/>
        <v>1650</v>
      </c>
      <c r="S6" s="34">
        <f t="shared" si="3"/>
        <v>5874</v>
      </c>
      <c r="T6" s="34">
        <f t="shared" si="3"/>
        <v>434.96</v>
      </c>
      <c r="U6" s="34">
        <f t="shared" si="3"/>
        <v>13.5</v>
      </c>
      <c r="V6" s="34">
        <f t="shared" si="3"/>
        <v>3958</v>
      </c>
      <c r="W6" s="34">
        <f t="shared" si="3"/>
        <v>434.29</v>
      </c>
      <c r="X6" s="34">
        <f t="shared" si="3"/>
        <v>9.11</v>
      </c>
      <c r="Y6" s="35">
        <f>IF(Y7="",NA(),Y7)</f>
        <v>80.12</v>
      </c>
      <c r="Z6" s="35">
        <f t="shared" ref="Z6:AH6" si="4">IF(Z7="",NA(),Z7)</f>
        <v>85.44</v>
      </c>
      <c r="AA6" s="35">
        <f t="shared" si="4"/>
        <v>88.3</v>
      </c>
      <c r="AB6" s="35">
        <f t="shared" si="4"/>
        <v>95.37</v>
      </c>
      <c r="AC6" s="35">
        <f t="shared" si="4"/>
        <v>94.64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2057.7399999999998</v>
      </c>
      <c r="BG6" s="35">
        <f t="shared" ref="BG6:BO6" si="7">IF(BG7="",NA(),BG7)</f>
        <v>2060.79</v>
      </c>
      <c r="BH6" s="35">
        <f t="shared" si="7"/>
        <v>2032.13</v>
      </c>
      <c r="BI6" s="35">
        <f t="shared" si="7"/>
        <v>1928.26</v>
      </c>
      <c r="BJ6" s="35">
        <f t="shared" si="7"/>
        <v>1925.99</v>
      </c>
      <c r="BK6" s="35">
        <f t="shared" si="7"/>
        <v>248.44</v>
      </c>
      <c r="BL6" s="35">
        <f t="shared" si="7"/>
        <v>244.85</v>
      </c>
      <c r="BM6" s="35">
        <f t="shared" si="7"/>
        <v>296.89</v>
      </c>
      <c r="BN6" s="35">
        <f t="shared" si="7"/>
        <v>270.57</v>
      </c>
      <c r="BO6" s="35">
        <f t="shared" si="7"/>
        <v>294.27</v>
      </c>
      <c r="BP6" s="34" t="str">
        <f>IF(BP7="","",IF(BP7="-","【-】","【"&amp;SUBSTITUTE(TEXT(BP7,"#,##0.00"),"-","△")&amp;"】"))</f>
        <v>【314.13】</v>
      </c>
      <c r="BQ6" s="35">
        <f>IF(BQ7="",NA(),BQ7)</f>
        <v>78.77</v>
      </c>
      <c r="BR6" s="35">
        <f t="shared" ref="BR6:BZ6" si="8">IF(BR7="",NA(),BR7)</f>
        <v>79.790000000000006</v>
      </c>
      <c r="BS6" s="35">
        <f t="shared" si="8"/>
        <v>80.31</v>
      </c>
      <c r="BT6" s="35">
        <f t="shared" si="8"/>
        <v>82.09</v>
      </c>
      <c r="BU6" s="35">
        <f t="shared" si="8"/>
        <v>80.38</v>
      </c>
      <c r="BV6" s="35">
        <f t="shared" si="8"/>
        <v>66.73</v>
      </c>
      <c r="BW6" s="35">
        <f t="shared" si="8"/>
        <v>64.78</v>
      </c>
      <c r="BX6" s="35">
        <f t="shared" si="8"/>
        <v>63.06</v>
      </c>
      <c r="BY6" s="35">
        <f t="shared" si="8"/>
        <v>62.5</v>
      </c>
      <c r="BZ6" s="35">
        <f t="shared" si="8"/>
        <v>60.59</v>
      </c>
      <c r="CA6" s="34" t="str">
        <f>IF(CA7="","",IF(CA7="-","【-】","【"&amp;SUBSTITUTE(TEXT(CA7,"#,##0.00"),"-","△")&amp;"】"))</f>
        <v>【58.42】</v>
      </c>
      <c r="CB6" s="35">
        <f>IF(CB7="",NA(),CB7)</f>
        <v>175.35</v>
      </c>
      <c r="CC6" s="35">
        <f t="shared" ref="CC6:CK6" si="9">IF(CC7="",NA(),CC7)</f>
        <v>175.64</v>
      </c>
      <c r="CD6" s="35">
        <f t="shared" si="9"/>
        <v>174.84</v>
      </c>
      <c r="CE6" s="35">
        <f t="shared" si="9"/>
        <v>170.89</v>
      </c>
      <c r="CF6" s="35">
        <f t="shared" si="9"/>
        <v>180.57</v>
      </c>
      <c r="CG6" s="35">
        <f t="shared" si="9"/>
        <v>241.29</v>
      </c>
      <c r="CH6" s="35">
        <f t="shared" si="9"/>
        <v>250.21</v>
      </c>
      <c r="CI6" s="35">
        <f t="shared" si="9"/>
        <v>264.77</v>
      </c>
      <c r="CJ6" s="35">
        <f t="shared" si="9"/>
        <v>269.33</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61.94</v>
      </c>
      <c r="CS6" s="35">
        <f t="shared" si="10"/>
        <v>61.79</v>
      </c>
      <c r="CT6" s="35">
        <f t="shared" si="10"/>
        <v>59.94</v>
      </c>
      <c r="CU6" s="35">
        <f t="shared" si="10"/>
        <v>59.64</v>
      </c>
      <c r="CV6" s="35">
        <f t="shared" si="10"/>
        <v>58.19</v>
      </c>
      <c r="CW6" s="34" t="str">
        <f>IF(CW7="","",IF(CW7="-","【-】","【"&amp;SUBSTITUTE(TEXT(CW7,"#,##0.00"),"-","△")&amp;"】"))</f>
        <v>【57.83】</v>
      </c>
      <c r="CX6" s="35">
        <f>IF(CX7="",NA(),CX7)</f>
        <v>26.65</v>
      </c>
      <c r="CY6" s="35">
        <f t="shared" ref="CY6:DG6" si="11">IF(CY7="",NA(),CY7)</f>
        <v>29.44</v>
      </c>
      <c r="CZ6" s="35">
        <f t="shared" si="11"/>
        <v>31.53</v>
      </c>
      <c r="DA6" s="35">
        <f t="shared" si="11"/>
        <v>32.68</v>
      </c>
      <c r="DB6" s="35">
        <f t="shared" si="11"/>
        <v>33.700000000000003</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33022</v>
      </c>
      <c r="D7" s="37">
        <v>47</v>
      </c>
      <c r="E7" s="37">
        <v>18</v>
      </c>
      <c r="F7" s="37">
        <v>0</v>
      </c>
      <c r="G7" s="37">
        <v>0</v>
      </c>
      <c r="H7" s="37" t="s">
        <v>98</v>
      </c>
      <c r="I7" s="37" t="s">
        <v>99</v>
      </c>
      <c r="J7" s="37" t="s">
        <v>100</v>
      </c>
      <c r="K7" s="37" t="s">
        <v>101</v>
      </c>
      <c r="L7" s="37" t="s">
        <v>102</v>
      </c>
      <c r="M7" s="37" t="s">
        <v>103</v>
      </c>
      <c r="N7" s="38" t="s">
        <v>104</v>
      </c>
      <c r="O7" s="38" t="s">
        <v>105</v>
      </c>
      <c r="P7" s="38">
        <v>68.03</v>
      </c>
      <c r="Q7" s="38">
        <v>100</v>
      </c>
      <c r="R7" s="38">
        <v>1650</v>
      </c>
      <c r="S7" s="38">
        <v>5874</v>
      </c>
      <c r="T7" s="38">
        <v>434.96</v>
      </c>
      <c r="U7" s="38">
        <v>13.5</v>
      </c>
      <c r="V7" s="38">
        <v>3958</v>
      </c>
      <c r="W7" s="38">
        <v>434.29</v>
      </c>
      <c r="X7" s="38">
        <v>9.11</v>
      </c>
      <c r="Y7" s="38">
        <v>80.12</v>
      </c>
      <c r="Z7" s="38">
        <v>85.44</v>
      </c>
      <c r="AA7" s="38">
        <v>88.3</v>
      </c>
      <c r="AB7" s="38">
        <v>95.37</v>
      </c>
      <c r="AC7" s="38">
        <v>94.64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2057.7399999999998</v>
      </c>
      <c r="BG7" s="38">
        <v>2060.79</v>
      </c>
      <c r="BH7" s="38">
        <v>2032.13</v>
      </c>
      <c r="BI7" s="38">
        <v>1928.26</v>
      </c>
      <c r="BJ7" s="38">
        <v>1925.99</v>
      </c>
      <c r="BK7" s="38">
        <v>248.44</v>
      </c>
      <c r="BL7" s="38">
        <v>244.85</v>
      </c>
      <c r="BM7" s="38">
        <v>296.89</v>
      </c>
      <c r="BN7" s="38">
        <v>270.57</v>
      </c>
      <c r="BO7" s="38">
        <v>294.27</v>
      </c>
      <c r="BP7" s="38">
        <v>314.13</v>
      </c>
      <c r="BQ7" s="38">
        <v>78.77</v>
      </c>
      <c r="BR7" s="38">
        <v>79.790000000000006</v>
      </c>
      <c r="BS7" s="38">
        <v>80.31</v>
      </c>
      <c r="BT7" s="38">
        <v>82.09</v>
      </c>
      <c r="BU7" s="38">
        <v>80.38</v>
      </c>
      <c r="BV7" s="38">
        <v>66.73</v>
      </c>
      <c r="BW7" s="38">
        <v>64.78</v>
      </c>
      <c r="BX7" s="38">
        <v>63.06</v>
      </c>
      <c r="BY7" s="38">
        <v>62.5</v>
      </c>
      <c r="BZ7" s="38">
        <v>60.59</v>
      </c>
      <c r="CA7" s="38">
        <v>58.42</v>
      </c>
      <c r="CB7" s="38">
        <v>175.35</v>
      </c>
      <c r="CC7" s="38">
        <v>175.64</v>
      </c>
      <c r="CD7" s="38">
        <v>174.84</v>
      </c>
      <c r="CE7" s="38">
        <v>170.89</v>
      </c>
      <c r="CF7" s="38">
        <v>180.57</v>
      </c>
      <c r="CG7" s="38">
        <v>241.29</v>
      </c>
      <c r="CH7" s="38">
        <v>250.21</v>
      </c>
      <c r="CI7" s="38">
        <v>264.77</v>
      </c>
      <c r="CJ7" s="38">
        <v>269.33</v>
      </c>
      <c r="CK7" s="38">
        <v>280.23</v>
      </c>
      <c r="CL7" s="38">
        <v>282.27999999999997</v>
      </c>
      <c r="CM7" s="38" t="s">
        <v>104</v>
      </c>
      <c r="CN7" s="38" t="s">
        <v>104</v>
      </c>
      <c r="CO7" s="38" t="s">
        <v>104</v>
      </c>
      <c r="CP7" s="38" t="s">
        <v>104</v>
      </c>
      <c r="CQ7" s="38" t="s">
        <v>104</v>
      </c>
      <c r="CR7" s="38">
        <v>61.94</v>
      </c>
      <c r="CS7" s="38">
        <v>61.79</v>
      </c>
      <c r="CT7" s="38">
        <v>59.94</v>
      </c>
      <c r="CU7" s="38">
        <v>59.64</v>
      </c>
      <c r="CV7" s="38">
        <v>58.19</v>
      </c>
      <c r="CW7" s="38">
        <v>57.83</v>
      </c>
      <c r="CX7" s="38">
        <v>26.65</v>
      </c>
      <c r="CY7" s="38">
        <v>29.44</v>
      </c>
      <c r="CZ7" s="38">
        <v>31.53</v>
      </c>
      <c r="DA7" s="38">
        <v>32.68</v>
      </c>
      <c r="DB7" s="38">
        <v>33.700000000000003</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2022-01-19T05:30:33Z</cp:lastPrinted>
  <dcterms:created xsi:type="dcterms:W3CDTF">2021-12-03T08:08:49Z</dcterms:created>
  <dcterms:modified xsi:type="dcterms:W3CDTF">2022-02-25T07:28:47Z</dcterms:modified>
  <cp:category/>
</cp:coreProperties>
</file>