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esui-nas2\共有\下水道\②公共下水道（経営）\経営比較分析表関係\R03\提出\"/>
    </mc:Choice>
  </mc:AlternateContent>
  <workbookProtection workbookAlgorithmName="SHA-512" workbookHashValue="FLTfGwAXo7Km+1CIvMBEcEdeOO7jcQUlMlPOi1SJsFxZW8N0PcI6WHgRHJ+aMxd5vFKbLTwJdWaadh2EcxFLmA==" workbookSaltValue="S+IKRquuuRRPmCng1OivaQ==" workbookSpinCount="100000" lockStructure="1"/>
  <bookViews>
    <workbookView xWindow="0" yWindow="0" windowWidth="23040" windowHeight="931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<sst xmlns="http://schemas.openxmlformats.org/spreadsheetml/2006/main" count="236" uniqueCount="116">
  <si>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</si>
  <si>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</si>
  <si>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</si>
  <si>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</si>
  <si>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</si>
  <si>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</si>
  <si>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</si>
  <si>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</si>
  <si>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</si>
  <si>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</si>
  <si>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</si>
  <si>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</si>
  <si>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</si>
  <si>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</si>
  <si>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</si>
  <si>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</si>
  <si>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</si>
  <si>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</si>
  <si>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</si>
  <si>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</si>
  <si>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</si>
  <si>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</si>
  <si>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</si>
  <si>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</si>
  <si>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</si>
  <si>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</si>
  <si>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</si>
  <si>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</si>
  <si>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</si>
  <si>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</si>
  <si>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</si>
  <si>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</si>
  <si>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</si>
  <si>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</si>
  <si>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</si>
  <si>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</si>
  <si>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</si>
  <si>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</si>
  <si>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</si>
  <si>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</si>
  <si>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</si>
  <si>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</si>
  <si>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</si>
  <si>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</si>
  <si>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</si>
  <si>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</si>
  <si>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</si>
  <si>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</si>
  <si>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</si>
  <si>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</si>
  <si>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</si>
  <si>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</si>
  <si>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</si>
  <si>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</si>
  <si>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</si>
  <si>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</si>
  <si>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</si>
  <si>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</si>
  <si>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</si>
  <si>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</si>
  <si>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</si>
  <si>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</si>
  <si>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</si>
  <si>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</si>
  <si>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</si>
  <si>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</si>
  <si>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</si>
  <si>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</si>
  <si>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</si>
  <si>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</si>
  <si>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</si>
  <si>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</si>
  <si>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</si>
  <si>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</si>
  <si>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</si>
  <si>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</si>
  <si>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</si>
  <si>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</si>
  <si>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</si>
  <si>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</si>
  <si>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</si>
  <si>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</si>
  <si>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</si>
  <si>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</si>
  <si>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</si>
  <si>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</si>
  <si>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</si>
  <si>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</si>
  <si>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</si>
  <si>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</si>
  <si>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</si>
  <si>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</si>
  <si>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</si>
  <si>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</si>
  <si>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</si>
  <si>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</si>
  <si>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雫石町</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</si>
  <si>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</si>
  <si>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</si>
  <si>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</si>
  <si>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</si>
  <si>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</si>
  <si>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</si>
  <si>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</si>
  <si>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</si>
  <si>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</si>
  <si>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</si>
  <si>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</si>
  <si>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</si>
  <si>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</si>
  <si>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</si>
  <si>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</si>
  <si>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</si>
  <si>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耐用年数を超過している施設等はまだないが、多くの施設等が耐用年数の半分を過ぎており、今後さらに有形固定資産減価償却率が上昇していくことが推測されます。
　令和３年度にストックマネジメント計画を策定予定であり、策定後計画に沿って維持管理していく必要があります。</t>
    <rPh sb="34" eb="36">
      <t>ハンブン</t>
    </rPh>
    <phoneticPr fontId="4"/>
  </si>
  <si>
    <t>　現状から、収入は自主財源が乏しく現金化できる資産も少ない事から、一般会計からの繰入に依存している状態です。また、人口減少や地理的要因により、排水量（有収水量）の増加もあまり見込めない状況にあり、料金改定以外の方法による収入確保は難しい状況です。支出は、耐用年数を超過した施設等は無いものの、耐用年数を半分過ぎた施設が多く、維持管理に係る経費の増加・更新に伴う企業債残高の増加などが推測されます。
　これらの課題を解消するため、定期的に適正な料金改定の検討を行い、ストックマネジメントを策定し計画的な維持管理に努めていく必要があります。</t>
    <rPh sb="71" eb="73">
      <t>ハイスイ</t>
    </rPh>
    <rPh sb="73" eb="74">
      <t>リョウ</t>
    </rPh>
    <rPh sb="75" eb="77">
      <t>ユウシュウ</t>
    </rPh>
    <rPh sb="77" eb="79">
      <t>スイリョウ</t>
    </rPh>
    <rPh sb="98" eb="100">
      <t>リョウキン</t>
    </rPh>
    <rPh sb="100" eb="102">
      <t>カイテイ</t>
    </rPh>
    <rPh sb="102" eb="104">
      <t>イガイ</t>
    </rPh>
    <rPh sb="105" eb="107">
      <t>ホウホウ</t>
    </rPh>
    <rPh sb="110" eb="112">
      <t>シュウニュウ</t>
    </rPh>
    <rPh sb="112" eb="114">
      <t>カクホ</t>
    </rPh>
    <rPh sb="115" eb="116">
      <t>ムズカ</t>
    </rPh>
    <rPh sb="118" eb="120">
      <t>ジョウキョウ</t>
    </rPh>
    <rPh sb="169" eb="171">
      <t>ケイヒ</t>
    </rPh>
    <rPh sb="186" eb="188">
      <t>ゾウカ</t>
    </rPh>
    <rPh sb="191" eb="193">
      <t>スイソク</t>
    </rPh>
    <rPh sb="221" eb="223">
      <t>リョウキン</t>
    </rPh>
    <rPh sb="223" eb="225">
      <t>カイテイ</t>
    </rPh>
    <rPh sb="226" eb="228">
      <t>ケントウ</t>
    </rPh>
    <rPh sb="229" eb="230">
      <t>オコナ</t>
    </rPh>
    <phoneticPr fontId="4"/>
  </si>
  <si>
    <t>①経常収支比率は、単年度の収支状況を表す指標であり、100%以下は赤字経営を示します。当町では、近年赤字経営が続いており、人口減少による使用料収入の減少や経年劣化による維持管理費の増加等の影響で、今後さらに経営状況が厳しくなっていくことと推測されることから、定期的に料金改定の検討を行い、事業見直し等を図って健全な経営の維持に努めていきます。
③流動比率は、短期支払能力を表す指標で、100％以上である事が望ましい。当町では、近年20％後半の値で推移しており、使用料収入による現金所持の割合を上げていく必要があります。
⑤経費回収率は、使用料収入で維持管理費をどの程度賄えているかを表す指標で、100％以上である事が望ましい。当町では、80～90％の値で推移しているが、一般会計からの繰入額で賄っている状況から、より一層の使用料収入の確保及び維持管理費の削減が必要です。
⑥汚水処理原価は、汚水１㎥当たりの処理費用を表した指標で、当町ではここ２年減少傾向にある。しかし、人口減少による排水量の減少および節水モデル家電普及に伴う高濃度汚水処理の影響により、処理原価の高騰が推測されます。
⑧水洗化率は、処理区域内人口のうち、実際に水洗化し汚水処理している人口の割合を表した指標で、水質保全や使用料収入の増加の観点から100%が望ましい。当町では、人口減少や地理的要因から急激な増加は見込めない状況にあります。</t>
    <rPh sb="1" eb="3">
      <t>ケイジョウ</t>
    </rPh>
    <rPh sb="35" eb="37">
      <t>ケイエイ</t>
    </rPh>
    <rPh sb="38" eb="39">
      <t>シメ</t>
    </rPh>
    <rPh sb="43" eb="45">
      <t>トウチョウ</t>
    </rPh>
    <rPh sb="48" eb="50">
      <t>キンネン</t>
    </rPh>
    <rPh sb="50" eb="52">
      <t>アカジ</t>
    </rPh>
    <rPh sb="52" eb="54">
      <t>ケイエイ</t>
    </rPh>
    <rPh sb="55" eb="56">
      <t>ツヅ</t>
    </rPh>
    <rPh sb="61" eb="63">
      <t>ジンコウ</t>
    </rPh>
    <rPh sb="63" eb="65">
      <t>ゲンショウ</t>
    </rPh>
    <rPh sb="68" eb="71">
      <t>シヨウリョウ</t>
    </rPh>
    <rPh sb="71" eb="73">
      <t>シュウニュウ</t>
    </rPh>
    <rPh sb="74" eb="76">
      <t>ゲンショウ</t>
    </rPh>
    <rPh sb="77" eb="79">
      <t>ケイネン</t>
    </rPh>
    <rPh sb="79" eb="81">
      <t>レッカ</t>
    </rPh>
    <rPh sb="84" eb="86">
      <t>イジ</t>
    </rPh>
    <rPh sb="86" eb="88">
      <t>カンリ</t>
    </rPh>
    <rPh sb="90" eb="92">
      <t>ゾウカ</t>
    </rPh>
    <rPh sb="92" eb="93">
      <t>トウ</t>
    </rPh>
    <rPh sb="98" eb="100">
      <t>コンゴ</t>
    </rPh>
    <rPh sb="119" eb="121">
      <t>スイソク</t>
    </rPh>
    <rPh sb="138" eb="140">
      <t>ケントウ</t>
    </rPh>
    <rPh sb="141" eb="142">
      <t>オコナ</t>
    </rPh>
    <rPh sb="144" eb="146">
      <t>ジギョウ</t>
    </rPh>
    <rPh sb="146" eb="148">
      <t>ミナオ</t>
    </rPh>
    <rPh sb="149" eb="150">
      <t>トウ</t>
    </rPh>
    <rPh sb="151" eb="152">
      <t>ハカ</t>
    </rPh>
    <rPh sb="154" eb="156">
      <t>ケンゼン</t>
    </rPh>
    <rPh sb="157" eb="159">
      <t>ケイエイ</t>
    </rPh>
    <rPh sb="160" eb="162">
      <t>イジ</t>
    </rPh>
    <rPh sb="163" eb="164">
      <t>ツト</t>
    </rPh>
    <rPh sb="179" eb="181">
      <t>タンキ</t>
    </rPh>
    <rPh sb="181" eb="183">
      <t>シハライ</t>
    </rPh>
    <rPh sb="183" eb="185">
      <t>ノウリョク</t>
    </rPh>
    <rPh sb="186" eb="187">
      <t>アラワ</t>
    </rPh>
    <rPh sb="188" eb="190">
      <t>シヒョウ</t>
    </rPh>
    <rPh sb="196" eb="198">
      <t>イジョウ</t>
    </rPh>
    <rPh sb="201" eb="202">
      <t>コト</t>
    </rPh>
    <rPh sb="203" eb="204">
      <t>ノゾ</t>
    </rPh>
    <rPh sb="208" eb="210">
      <t>トウチョウ</t>
    </rPh>
    <rPh sb="213" eb="215">
      <t>キンネン</t>
    </rPh>
    <rPh sb="218" eb="220">
      <t>コウハン</t>
    </rPh>
    <rPh sb="221" eb="222">
      <t>アタイ</t>
    </rPh>
    <rPh sb="223" eb="225">
      <t>スイイ</t>
    </rPh>
    <rPh sb="230" eb="232">
      <t>シヨウ</t>
    </rPh>
    <rPh sb="232" eb="233">
      <t>リョウ</t>
    </rPh>
    <rPh sb="233" eb="235">
      <t>シュウニュウ</t>
    </rPh>
    <rPh sb="238" eb="240">
      <t>ゲンキン</t>
    </rPh>
    <rPh sb="240" eb="242">
      <t>ショジ</t>
    </rPh>
    <rPh sb="243" eb="245">
      <t>ワリアイ</t>
    </rPh>
    <rPh sb="246" eb="247">
      <t>ア</t>
    </rPh>
    <rPh sb="251" eb="253">
      <t>ヒツヨウ</t>
    </rPh>
    <rPh sb="271" eb="273">
      <t>シュウニュウ</t>
    </rPh>
    <rPh sb="274" eb="276">
      <t>イジ</t>
    </rPh>
    <rPh sb="276" eb="278">
      <t>カンリ</t>
    </rPh>
    <rPh sb="282" eb="284">
      <t>テイド</t>
    </rPh>
    <rPh sb="284" eb="285">
      <t>マカナ</t>
    </rPh>
    <rPh sb="291" eb="292">
      <t>アラワ</t>
    </rPh>
    <rPh sb="293" eb="295">
      <t>シヒョウ</t>
    </rPh>
    <rPh sb="301" eb="303">
      <t>イジョウ</t>
    </rPh>
    <rPh sb="306" eb="307">
      <t>コト</t>
    </rPh>
    <rPh sb="308" eb="309">
      <t>ノゾ</t>
    </rPh>
    <rPh sb="313" eb="315">
      <t>トウチョウ</t>
    </rPh>
    <rPh sb="325" eb="326">
      <t>アタイ</t>
    </rPh>
    <rPh sb="327" eb="329">
      <t>スイイ</t>
    </rPh>
    <rPh sb="361" eb="363">
      <t>シヨウ</t>
    </rPh>
    <rPh sb="363" eb="364">
      <t>リョウ</t>
    </rPh>
    <rPh sb="364" eb="366">
      <t>シュウニュウ</t>
    </rPh>
    <rPh sb="367" eb="369">
      <t>カクホ</t>
    </rPh>
    <rPh sb="369" eb="370">
      <t>オヨ</t>
    </rPh>
    <rPh sb="371" eb="373">
      <t>イジ</t>
    </rPh>
    <rPh sb="373" eb="375">
      <t>カンリ</t>
    </rPh>
    <rPh sb="377" eb="379">
      <t>サクゲン</t>
    </rPh>
    <rPh sb="380" eb="382">
      <t>ヒツヨウ</t>
    </rPh>
    <rPh sb="395" eb="397">
      <t>オスイ</t>
    </rPh>
    <rPh sb="399" eb="400">
      <t>ア</t>
    </rPh>
    <rPh sb="403" eb="405">
      <t>ショリ</t>
    </rPh>
    <rPh sb="405" eb="407">
      <t>ヒヨウ</t>
    </rPh>
    <rPh sb="408" eb="409">
      <t>アラワ</t>
    </rPh>
    <rPh sb="411" eb="413">
      <t>シヒョウ</t>
    </rPh>
    <rPh sb="415" eb="417">
      <t>トウチョウ</t>
    </rPh>
    <rPh sb="422" eb="423">
      <t>ネン</t>
    </rPh>
    <rPh sb="423" eb="425">
      <t>ゲンショウ</t>
    </rPh>
    <rPh sb="425" eb="427">
      <t>ケイコウ</t>
    </rPh>
    <rPh sb="435" eb="437">
      <t>ジンコウ</t>
    </rPh>
    <rPh sb="437" eb="439">
      <t>ゲンショウ</t>
    </rPh>
    <rPh sb="442" eb="444">
      <t>ハイスイ</t>
    </rPh>
    <rPh sb="444" eb="445">
      <t>リョウ</t>
    </rPh>
    <rPh sb="446" eb="448">
      <t>ゲンショウ</t>
    </rPh>
    <rPh sb="461" eb="462">
      <t>トモナ</t>
    </rPh>
    <rPh sb="463" eb="466">
      <t>コウノウド</t>
    </rPh>
    <rPh sb="466" eb="468">
      <t>オスイ</t>
    </rPh>
    <rPh sb="468" eb="470">
      <t>ショリ</t>
    </rPh>
    <rPh sb="471" eb="473">
      <t>エイキョウ</t>
    </rPh>
    <rPh sb="477" eb="479">
      <t>ショリ</t>
    </rPh>
    <rPh sb="567" eb="569">
      <t>トウチョウ</t>
    </rPh>
    <rPh sb="584" eb="586">
      <t>キュウゲキ</t>
    </rPh>
    <rPh sb="590" eb="592">
      <t>ミコ</t>
    </rPh>
    <rPh sb="595" eb="597">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</si>
</sst>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9A-4F03-A424-9CD430B3FF0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0.13</c:v>
                </c:pt>
                <c:pt idx="2">
                  <c:v>0.12</c:v>
                </c:pt>
                <c:pt idx="3">
                  <c:v>0.1</c:v>
                </c:pt>
                <c:pt idx="4">
                  <c:v>0.09</c:v>
                </c:pt>
              </c:numCache>
            </c:numRef>
          </c:val>
          <c:smooth val="0"/>
          <c:extLst>
            <c:ext xmlns:c16="http://schemas.microsoft.com/office/drawing/2014/chart" uri="{C3380CC4-5D6E-409C-BE32-E72D297353CC}">
              <c16:uniqueId val="{00000001-1D9A-4F03-A424-9CD430B3FF0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103-45E8-AA48-46A94F18B4D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49.25</c:v>
                </c:pt>
                <c:pt idx="1">
                  <c:v>50.24</c:v>
                </c:pt>
                <c:pt idx="2">
                  <c:v>49.68</c:v>
                </c:pt>
                <c:pt idx="3">
                  <c:v>55.55</c:v>
                </c:pt>
                <c:pt idx="4">
                  <c:v>55.84</c:v>
                </c:pt>
              </c:numCache>
            </c:numRef>
          </c:val>
          <c:smooth val="0"/>
          <c:extLst>
            <c:ext xmlns:c16="http://schemas.microsoft.com/office/drawing/2014/chart" uri="{C3380CC4-5D6E-409C-BE32-E72D297353CC}">
              <c16:uniqueId val="{00000001-7103-45E8-AA48-46A94F18B4D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82.11</c:v>
                </c:pt>
                <c:pt idx="1">
                  <c:v>83.2</c:v>
                </c:pt>
                <c:pt idx="2">
                  <c:v>83.84</c:v>
                </c:pt>
                <c:pt idx="3">
                  <c:v>83.44</c:v>
                </c:pt>
                <c:pt idx="4">
                  <c:v>83.2</c:v>
                </c:pt>
              </c:numCache>
            </c:numRef>
          </c:val>
          <c:extLst>
            <c:ext xmlns:c16="http://schemas.microsoft.com/office/drawing/2014/chart" uri="{C3380CC4-5D6E-409C-BE32-E72D297353CC}">
              <c16:uniqueId val="{00000000-97AB-461D-8334-7085F5541F1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84.12</c:v>
                </c:pt>
                <c:pt idx="1">
                  <c:v>84.17</c:v>
                </c:pt>
                <c:pt idx="2">
                  <c:v>83.35</c:v>
                </c:pt>
                <c:pt idx="3">
                  <c:v>91.64</c:v>
                </c:pt>
                <c:pt idx="4">
                  <c:v>92.34</c:v>
                </c:pt>
              </c:numCache>
            </c:numRef>
          </c:val>
          <c:smooth val="0"/>
          <c:extLst>
            <c:ext xmlns:c16="http://schemas.microsoft.com/office/drawing/2014/chart" uri="{C3380CC4-5D6E-409C-BE32-E72D297353CC}">
              <c16:uniqueId val="{00000001-97AB-461D-8334-7085F5541F1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100.4</c:v>
                </c:pt>
                <c:pt idx="1">
                  <c:v>99.55</c:v>
                </c:pt>
                <c:pt idx="2">
                  <c:v>98.37</c:v>
                </c:pt>
                <c:pt idx="3">
                  <c:v>98.63</c:v>
                </c:pt>
                <c:pt idx="4">
                  <c:v>99.9</c:v>
                </c:pt>
              </c:numCache>
            </c:numRef>
          </c:val>
          <c:extLst>
            <c:ext xmlns:c16="http://schemas.microsoft.com/office/drawing/2014/chart" uri="{C3380CC4-5D6E-409C-BE32-E72D297353CC}">
              <c16:uniqueId val="{00000000-1B49-4034-81F8-928DE509A7A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110.07</c:v>
                </c:pt>
                <c:pt idx="1">
                  <c:v>106.7</c:v>
                </c:pt>
                <c:pt idx="2">
                  <c:v>106.83</c:v>
                </c:pt>
                <c:pt idx="3">
                  <c:v>104.01</c:v>
                </c:pt>
                <c:pt idx="4">
                  <c:v>105.41</c:v>
                </c:pt>
              </c:numCache>
            </c:numRef>
          </c:val>
          <c:smooth val="0"/>
          <c:extLst>
            <c:ext xmlns:c16="http://schemas.microsoft.com/office/drawing/2014/chart" uri="{C3380CC4-5D6E-409C-BE32-E72D297353CC}">
              <c16:uniqueId val="{00000001-1B49-4034-81F8-928DE509A7A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6</c:v>
                </c:pt>
                <c:pt idx="1">
                  <c:v>10.41</c:v>
                </c:pt>
                <c:pt idx="2">
                  <c:v>11.17</c:v>
                </c:pt>
                <c:pt idx="3">
                  <c:v>13.73</c:v>
                </c:pt>
                <c:pt idx="4">
                  <c:v>16.23</c:v>
                </c:pt>
              </c:numCache>
            </c:numRef>
          </c:val>
          <c:extLst>
            <c:ext xmlns:c16="http://schemas.microsoft.com/office/drawing/2014/chart" uri="{C3380CC4-5D6E-409C-BE32-E72D297353CC}">
              <c16:uniqueId val="{00000000-E831-42AC-BD61-6BE9F936F3B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26.91</c:v>
                </c:pt>
                <c:pt idx="1">
                  <c:v>26.81</c:v>
                </c:pt>
                <c:pt idx="2">
                  <c:v>26.06</c:v>
                </c:pt>
                <c:pt idx="3">
                  <c:v>31.19</c:v>
                </c:pt>
                <c:pt idx="4">
                  <c:v>25.37</c:v>
                </c:pt>
              </c:numCache>
            </c:numRef>
          </c:val>
          <c:smooth val="0"/>
          <c:extLst>
            <c:ext xmlns:c16="http://schemas.microsoft.com/office/drawing/2014/chart" uri="{C3380CC4-5D6E-409C-BE32-E72D297353CC}">
              <c16:uniqueId val="{00000001-E831-42AC-BD61-6BE9F936F3B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34-47F0-8196-E7A41F21724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quot;-&quot;">
                  <c:v>0.57999999999999996</c:v>
                </c:pt>
                <c:pt idx="4" formatCode="#,##0.00;&quot;△&quot;#,##0.00;&quot;-&quot;">
                  <c:v>0.54</c:v>
                </c:pt>
              </c:numCache>
            </c:numRef>
          </c:val>
          <c:smooth val="0"/>
          <c:extLst>
            <c:ext xmlns:c16="http://schemas.microsoft.com/office/drawing/2014/chart" uri="{C3380CC4-5D6E-409C-BE32-E72D297353CC}">
              <c16:uniqueId val="{00000001-0C34-47F0-8196-E7A41F21724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formatCode="#,##0.00;&quot;△&quot;#,##0.00">
                  <c:v>0</c:v>
                </c:pt>
                <c:pt idx="1">
                  <c:v>1.88</c:v>
                </c:pt>
                <c:pt idx="2">
                  <c:v>6.17</c:v>
                </c:pt>
                <c:pt idx="3">
                  <c:v>13.34</c:v>
                </c:pt>
                <c:pt idx="4">
                  <c:v>4.1100000000000003</c:v>
                </c:pt>
              </c:numCache>
            </c:numRef>
          </c:val>
          <c:extLst>
            <c:ext xmlns:c16="http://schemas.microsoft.com/office/drawing/2014/chart" uri="{C3380CC4-5D6E-409C-BE32-E72D297353CC}">
              <c16:uniqueId val="{00000000-8282-4187-BBD2-CD55AED541C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31.4</c:v>
                </c:pt>
                <c:pt idx="1">
                  <c:v>26.14</c:v>
                </c:pt>
                <c:pt idx="2">
                  <c:v>22.02</c:v>
                </c:pt>
                <c:pt idx="3">
                  <c:v>26.18</c:v>
                </c:pt>
                <c:pt idx="4">
                  <c:v>25.86</c:v>
                </c:pt>
              </c:numCache>
            </c:numRef>
          </c:val>
          <c:smooth val="0"/>
          <c:extLst>
            <c:ext xmlns:c16="http://schemas.microsoft.com/office/drawing/2014/chart" uri="{C3380CC4-5D6E-409C-BE32-E72D297353CC}">
              <c16:uniqueId val="{00000001-8282-4187-BBD2-CD55AED541C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15.87</c:v>
                </c:pt>
                <c:pt idx="1">
                  <c:v>24.55</c:v>
                </c:pt>
                <c:pt idx="2">
                  <c:v>29.89</c:v>
                </c:pt>
                <c:pt idx="3">
                  <c:v>25.56</c:v>
                </c:pt>
                <c:pt idx="4">
                  <c:v>28.69</c:v>
                </c:pt>
              </c:numCache>
            </c:numRef>
          </c:val>
          <c:extLst>
            <c:ext xmlns:c16="http://schemas.microsoft.com/office/drawing/2014/chart" uri="{C3380CC4-5D6E-409C-BE32-E72D297353CC}">
              <c16:uniqueId val="{00000000-4F89-4ADA-8B55-38008F9CFA8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79.709999999999994</c:v>
                </c:pt>
                <c:pt idx="1">
                  <c:v>68.290000000000006</c:v>
                </c:pt>
                <c:pt idx="2">
                  <c:v>68.040000000000006</c:v>
                </c:pt>
                <c:pt idx="3">
                  <c:v>57.3</c:v>
                </c:pt>
                <c:pt idx="4">
                  <c:v>58.23</c:v>
                </c:pt>
              </c:numCache>
            </c:numRef>
          </c:val>
          <c:smooth val="0"/>
          <c:extLst>
            <c:ext xmlns:c16="http://schemas.microsoft.com/office/drawing/2014/chart" uri="{C3380CC4-5D6E-409C-BE32-E72D297353CC}">
              <c16:uniqueId val="{00000001-4F89-4ADA-8B55-38008F9CFA8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129.51</c:v>
                </c:pt>
                <c:pt idx="1">
                  <c:v>117.72</c:v>
                </c:pt>
                <c:pt idx="2">
                  <c:v>381.05</c:v>
                </c:pt>
                <c:pt idx="3">
                  <c:v>3604.39</c:v>
                </c:pt>
                <c:pt idx="4">
                  <c:v>3255.93</c:v>
                </c:pt>
              </c:numCache>
            </c:numRef>
          </c:val>
          <c:extLst>
            <c:ext xmlns:c16="http://schemas.microsoft.com/office/drawing/2014/chart" uri="{C3380CC4-5D6E-409C-BE32-E72D297353CC}">
              <c16:uniqueId val="{00000000-DCFF-4CBF-9BA2-73FBDE9ADE2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1047.6500000000001</c:v>
                </c:pt>
                <c:pt idx="1">
                  <c:v>1124.26</c:v>
                </c:pt>
                <c:pt idx="2">
                  <c:v>1048.23</c:v>
                </c:pt>
                <c:pt idx="3">
                  <c:v>807.75</c:v>
                </c:pt>
                <c:pt idx="4">
                  <c:v>812.92</c:v>
                </c:pt>
              </c:numCache>
            </c:numRef>
          </c:val>
          <c:smooth val="0"/>
          <c:extLst>
            <c:ext xmlns:c16="http://schemas.microsoft.com/office/drawing/2014/chart" uri="{C3380CC4-5D6E-409C-BE32-E72D297353CC}">
              <c16:uniqueId val="{00000001-DCFF-4CBF-9BA2-73FBDE9ADE2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79.63</c:v>
                </c:pt>
                <c:pt idx="1">
                  <c:v>82.01</c:v>
                </c:pt>
                <c:pt idx="2">
                  <c:v>80.22</c:v>
                </c:pt>
                <c:pt idx="3">
                  <c:v>89.06</c:v>
                </c:pt>
                <c:pt idx="4">
                  <c:v>99.24</c:v>
                </c:pt>
              </c:numCache>
            </c:numRef>
          </c:val>
          <c:extLst>
            <c:ext xmlns:c16="http://schemas.microsoft.com/office/drawing/2014/chart" uri="{C3380CC4-5D6E-409C-BE32-E72D297353CC}">
              <c16:uniqueId val="{00000000-A91B-47B6-850B-1A111D7B979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74.040000000000006</c:v>
                </c:pt>
                <c:pt idx="1">
                  <c:v>80.58</c:v>
                </c:pt>
                <c:pt idx="2">
                  <c:v>78.92</c:v>
                </c:pt>
                <c:pt idx="3">
                  <c:v>86.94</c:v>
                </c:pt>
                <c:pt idx="4">
                  <c:v>85.4</c:v>
                </c:pt>
              </c:numCache>
            </c:numRef>
          </c:val>
          <c:smooth val="0"/>
          <c:extLst>
            <c:ext xmlns:c16="http://schemas.microsoft.com/office/drawing/2014/chart" uri="{C3380CC4-5D6E-409C-BE32-E72D297353CC}">
              <c16:uniqueId val="{00000001-A91B-47B6-850B-1A111D7B979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186.15</c:v>
                </c:pt>
                <c:pt idx="1">
                  <c:v>192.31</c:v>
                </c:pt>
                <c:pt idx="2">
                  <c:v>199.59</c:v>
                </c:pt>
                <c:pt idx="3">
                  <c:v>165.19</c:v>
                </c:pt>
                <c:pt idx="4">
                  <c:v>161.01</c:v>
                </c:pt>
              </c:numCache>
            </c:numRef>
          </c:val>
          <c:extLst>
            <c:ext xmlns:c16="http://schemas.microsoft.com/office/drawing/2014/chart" uri="{C3380CC4-5D6E-409C-BE32-E72D297353CC}">
              <c16:uniqueId val="{00000000-6770-4A3B-9881-9B61307628E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235.61</c:v>
                </c:pt>
                <c:pt idx="1">
                  <c:v>216.21</c:v>
                </c:pt>
                <c:pt idx="2">
                  <c:v>220.31</c:v>
                </c:pt>
                <c:pt idx="3">
                  <c:v>179.63</c:v>
                </c:pt>
                <c:pt idx="4">
                  <c:v>188.57</c:v>
                </c:pt>
              </c:numCache>
            </c:numRef>
          </c:val>
          <c:smooth val="0"/>
          <c:extLst>
            <c:ext xmlns:c16="http://schemas.microsoft.com/office/drawing/2014/chart" uri="{C3380CC4-5D6E-409C-BE32-E72D297353CC}">
              <c16:uniqueId val="{00000001-6770-4A3B-9881-9B61307628E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岩手県　雫石町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Cd1</v>
      </c>
      <c r="X8" s="49"/>
      <c r="Y8" s="49"/>
      <c r="Z8" s="49"/>
      <c r="AA8" s="49"/>
      <c r="AB8" s="49"/>
      <c r="AC8" s="49"/>
      <c r="AD8" s="50" t="str">
        <f>データ!$M$6</f>
        <v>非設置</v>
      </c>
      <c r="AE8" s="50"/>
      <c r="AF8" s="50"/>
      <c r="AG8" s="50"/>
      <c r="AH8" s="50"/>
      <c r="AI8" s="50"/>
      <c r="AJ8" s="50"/>
      <c r="AK8" s="3"/>
      <c r="AL8" s="51">
        <f>データ!S6</f>
        <v>16113</v>
      </c>
      <c r="AM8" s="51"/>
      <c r="AN8" s="51"/>
      <c r="AO8" s="51"/>
      <c r="AP8" s="51"/>
      <c r="AQ8" s="51"/>
      <c r="AR8" s="51"/>
      <c r="AS8" s="51"/>
      <c r="AT8" s="46">
        <f>データ!T6</f>
        <v>608.82000000000005</v>
      </c>
      <c r="AU8" s="46"/>
      <c r="AV8" s="46"/>
      <c r="AW8" s="46"/>
      <c r="AX8" s="46"/>
      <c r="AY8" s="46"/>
      <c r="AZ8" s="46"/>
      <c r="BA8" s="46"/>
      <c r="BB8" s="46">
        <f>データ!U6</f>
        <v>26.47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53.84</v>
      </c>
      <c r="J10" s="46"/>
      <c r="K10" s="46"/>
      <c r="L10" s="46"/>
      <c r="M10" s="46"/>
      <c r="N10" s="46"/>
      <c r="O10" s="46"/>
      <c r="P10" s="46">
        <f>データ!P6</f>
        <v>58.14</v>
      </c>
      <c r="Q10" s="46"/>
      <c r="R10" s="46"/>
      <c r="S10" s="46"/>
      <c r="T10" s="46"/>
      <c r="U10" s="46"/>
      <c r="V10" s="46"/>
      <c r="W10" s="46">
        <f>データ!Q6</f>
        <v>83.15</v>
      </c>
      <c r="X10" s="46"/>
      <c r="Y10" s="46"/>
      <c r="Z10" s="46"/>
      <c r="AA10" s="46"/>
      <c r="AB10" s="46"/>
      <c r="AC10" s="46"/>
      <c r="AD10" s="51">
        <f>データ!R6</f>
        <v>3080</v>
      </c>
      <c r="AE10" s="51"/>
      <c r="AF10" s="51"/>
      <c r="AG10" s="51"/>
      <c r="AH10" s="51"/>
      <c r="AI10" s="51"/>
      <c r="AJ10" s="51"/>
      <c r="AK10" s="2"/>
      <c r="AL10" s="51">
        <f>データ!V6</f>
        <v>9284</v>
      </c>
      <c r="AM10" s="51"/>
      <c r="AN10" s="51"/>
      <c r="AO10" s="51"/>
      <c r="AP10" s="51"/>
      <c r="AQ10" s="51"/>
      <c r="AR10" s="51"/>
      <c r="AS10" s="51"/>
      <c r="AT10" s="46">
        <f>データ!W6</f>
        <v>6.61</v>
      </c>
      <c r="AU10" s="46"/>
      <c r="AV10" s="46"/>
      <c r="AW10" s="46"/>
      <c r="AX10" s="46"/>
      <c r="AY10" s="46"/>
      <c r="AZ10" s="46"/>
      <c r="BA10" s="46"/>
      <c r="BB10" s="46">
        <f>データ!X6</f>
        <v>1404.54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SDdsZf0uVhZZwf402AQngQzM//fkL4k/bdLpvS1IcMlnwIkQg1ZjlkbVOJIclfQ2YL2OG5YNRVmWTHTsN8+1CA==" saltValue="fKucGNWUw7MLPcycJCOwA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33014</v>
      </c>
      <c r="D6" s="33">
        <f t="shared" si="3"/>
        <v>46</v>
      </c>
      <c r="E6" s="33">
        <f t="shared" si="3"/>
        <v>17</v>
      </c>
      <c r="F6" s="33">
        <f t="shared" si="3"/>
        <v>1</v>
      </c>
      <c r="G6" s="33">
        <f t="shared" si="3"/>
        <v>0</v>
      </c>
      <c r="H6" s="33" t="str">
        <f t="shared" si="3"/>
        <v>岩手県　雫石町</v>
      </c>
      <c r="I6" s="33" t="str">
        <f t="shared" si="3"/>
        <v>法適用</v>
      </c>
      <c r="J6" s="33" t="str">
        <f t="shared" si="3"/>
        <v>下水道事業</v>
      </c>
      <c r="K6" s="33" t="str">
        <f t="shared" si="3"/>
        <v>公共下水道</v>
      </c>
      <c r="L6" s="33" t="str">
        <f t="shared" si="3"/>
        <v>Cd1</v>
      </c>
      <c r="M6" s="33" t="str">
        <f t="shared" si="3"/>
        <v>非設置</v>
      </c>
      <c r="N6" s="34" t="str">
        <f t="shared" si="3"/>
        <v>-</v>
      </c>
      <c r="O6" s="34">
        <f t="shared" si="3"/>
        <v>53.84</v>
      </c>
      <c r="P6" s="34">
        <f t="shared" si="3"/>
        <v>58.14</v>
      </c>
      <c r="Q6" s="34">
        <f t="shared" si="3"/>
        <v>83.15</v>
      </c>
      <c r="R6" s="34">
        <f t="shared" si="3"/>
        <v>3080</v>
      </c>
      <c r="S6" s="34">
        <f t="shared" si="3"/>
        <v>16113</v>
      </c>
      <c r="T6" s="34">
        <f t="shared" si="3"/>
        <v>608.82000000000005</v>
      </c>
      <c r="U6" s="34">
        <f t="shared" si="3"/>
        <v>26.47</v>
      </c>
      <c r="V6" s="34">
        <f t="shared" si="3"/>
        <v>9284</v>
      </c>
      <c r="W6" s="34">
        <f t="shared" si="3"/>
        <v>6.61</v>
      </c>
      <c r="X6" s="34">
        <f t="shared" si="3"/>
        <v>1404.54</v>
      </c>
      <c r="Y6" s="35">
        <f>IF(Y7="",NA(),Y7)</f>
        <v>100.4</v>
      </c>
      <c r="Z6" s="35">
        <f t="shared" ref="Z6:AH6" si="4">IF(Z7="",NA(),Z7)</f>
        <v>99.55</v>
      </c>
      <c r="AA6" s="35">
        <f t="shared" si="4"/>
        <v>98.37</v>
      </c>
      <c r="AB6" s="35">
        <f t="shared" si="4"/>
        <v>98.63</v>
      </c>
      <c r="AC6" s="35">
        <f t="shared" si="4"/>
        <v>99.9</v>
      </c>
      <c r="AD6" s="35">
        <f t="shared" si="4"/>
        <v>110.07</v>
      </c>
      <c r="AE6" s="35">
        <f t="shared" si="4"/>
        <v>106.7</v>
      </c>
      <c r="AF6" s="35">
        <f t="shared" si="4"/>
        <v>106.83</v>
      </c>
      <c r="AG6" s="35">
        <f t="shared" si="4"/>
        <v>104.01</v>
      </c>
      <c r="AH6" s="35">
        <f t="shared" si="4"/>
        <v>105.41</v>
      </c>
      <c r="AI6" s="34" t="str">
        <f>IF(AI7="","",IF(AI7="-","【-】","【"&amp;SUBSTITUTE(TEXT(AI7,"#,##0.00"),"-","△")&amp;"】"))</f>
        <v>【106.67】</v>
      </c>
      <c r="AJ6" s="34">
        <f>IF(AJ7="",NA(),AJ7)</f>
        <v>0</v>
      </c>
      <c r="AK6" s="35">
        <f t="shared" ref="AK6:AS6" si="5">IF(AK7="",NA(),AK7)</f>
        <v>1.88</v>
      </c>
      <c r="AL6" s="35">
        <f t="shared" si="5"/>
        <v>6.17</v>
      </c>
      <c r="AM6" s="35">
        <f t="shared" si="5"/>
        <v>13.34</v>
      </c>
      <c r="AN6" s="35">
        <f t="shared" si="5"/>
        <v>4.1100000000000003</v>
      </c>
      <c r="AO6" s="35">
        <f t="shared" si="5"/>
        <v>31.4</v>
      </c>
      <c r="AP6" s="35">
        <f t="shared" si="5"/>
        <v>26.14</v>
      </c>
      <c r="AQ6" s="35">
        <f t="shared" si="5"/>
        <v>22.02</v>
      </c>
      <c r="AR6" s="35">
        <f t="shared" si="5"/>
        <v>26.18</v>
      </c>
      <c r="AS6" s="35">
        <f t="shared" si="5"/>
        <v>25.86</v>
      </c>
      <c r="AT6" s="34" t="str">
        <f>IF(AT7="","",IF(AT7="-","【-】","【"&amp;SUBSTITUTE(TEXT(AT7,"#,##0.00"),"-","△")&amp;"】"))</f>
        <v>【3.64】</v>
      </c>
      <c r="AU6" s="35">
        <f>IF(AU7="",NA(),AU7)</f>
        <v>15.87</v>
      </c>
      <c r="AV6" s="35">
        <f t="shared" ref="AV6:BD6" si="6">IF(AV7="",NA(),AV7)</f>
        <v>24.55</v>
      </c>
      <c r="AW6" s="35">
        <f t="shared" si="6"/>
        <v>29.89</v>
      </c>
      <c r="AX6" s="35">
        <f t="shared" si="6"/>
        <v>25.56</v>
      </c>
      <c r="AY6" s="35">
        <f t="shared" si="6"/>
        <v>28.69</v>
      </c>
      <c r="AZ6" s="35">
        <f t="shared" si="6"/>
        <v>79.709999999999994</v>
      </c>
      <c r="BA6" s="35">
        <f t="shared" si="6"/>
        <v>68.290000000000006</v>
      </c>
      <c r="BB6" s="35">
        <f t="shared" si="6"/>
        <v>68.040000000000006</v>
      </c>
      <c r="BC6" s="35">
        <f t="shared" si="6"/>
        <v>57.3</v>
      </c>
      <c r="BD6" s="35">
        <f t="shared" si="6"/>
        <v>58.23</v>
      </c>
      <c r="BE6" s="34" t="str">
        <f>IF(BE7="","",IF(BE7="-","【-】","【"&amp;SUBSTITUTE(TEXT(BE7,"#,##0.00"),"-","△")&amp;"】"))</f>
        <v>【67.52】</v>
      </c>
      <c r="BF6" s="35">
        <f>IF(BF7="",NA(),BF7)</f>
        <v>129.51</v>
      </c>
      <c r="BG6" s="35">
        <f t="shared" ref="BG6:BO6" si="7">IF(BG7="",NA(),BG7)</f>
        <v>117.72</v>
      </c>
      <c r="BH6" s="35">
        <f t="shared" si="7"/>
        <v>381.05</v>
      </c>
      <c r="BI6" s="35">
        <f t="shared" si="7"/>
        <v>3604.39</v>
      </c>
      <c r="BJ6" s="35">
        <f t="shared" si="7"/>
        <v>3255.93</v>
      </c>
      <c r="BK6" s="35">
        <f t="shared" si="7"/>
        <v>1047.6500000000001</v>
      </c>
      <c r="BL6" s="35">
        <f t="shared" si="7"/>
        <v>1124.26</v>
      </c>
      <c r="BM6" s="35">
        <f t="shared" si="7"/>
        <v>1048.23</v>
      </c>
      <c r="BN6" s="35">
        <f t="shared" si="7"/>
        <v>807.75</v>
      </c>
      <c r="BO6" s="35">
        <f t="shared" si="7"/>
        <v>812.92</v>
      </c>
      <c r="BP6" s="34" t="str">
        <f>IF(BP7="","",IF(BP7="-","【-】","【"&amp;SUBSTITUTE(TEXT(BP7,"#,##0.00"),"-","△")&amp;"】"))</f>
        <v>【705.21】</v>
      </c>
      <c r="BQ6" s="35">
        <f>IF(BQ7="",NA(),BQ7)</f>
        <v>79.63</v>
      </c>
      <c r="BR6" s="35">
        <f t="shared" ref="BR6:BZ6" si="8">IF(BR7="",NA(),BR7)</f>
        <v>82.01</v>
      </c>
      <c r="BS6" s="35">
        <f t="shared" si="8"/>
        <v>80.22</v>
      </c>
      <c r="BT6" s="35">
        <f t="shared" si="8"/>
        <v>89.06</v>
      </c>
      <c r="BU6" s="35">
        <f t="shared" si="8"/>
        <v>99.24</v>
      </c>
      <c r="BV6" s="35">
        <f t="shared" si="8"/>
        <v>74.040000000000006</v>
      </c>
      <c r="BW6" s="35">
        <f t="shared" si="8"/>
        <v>80.58</v>
      </c>
      <c r="BX6" s="35">
        <f t="shared" si="8"/>
        <v>78.92</v>
      </c>
      <c r="BY6" s="35">
        <f t="shared" si="8"/>
        <v>86.94</v>
      </c>
      <c r="BZ6" s="35">
        <f t="shared" si="8"/>
        <v>85.4</v>
      </c>
      <c r="CA6" s="34" t="str">
        <f>IF(CA7="","",IF(CA7="-","【-】","【"&amp;SUBSTITUTE(TEXT(CA7,"#,##0.00"),"-","△")&amp;"】"))</f>
        <v>【98.96】</v>
      </c>
      <c r="CB6" s="35">
        <f>IF(CB7="",NA(),CB7)</f>
        <v>186.15</v>
      </c>
      <c r="CC6" s="35">
        <f t="shared" ref="CC6:CK6" si="9">IF(CC7="",NA(),CC7)</f>
        <v>192.31</v>
      </c>
      <c r="CD6" s="35">
        <f t="shared" si="9"/>
        <v>199.59</v>
      </c>
      <c r="CE6" s="35">
        <f t="shared" si="9"/>
        <v>165.19</v>
      </c>
      <c r="CF6" s="35">
        <f t="shared" si="9"/>
        <v>161.01</v>
      </c>
      <c r="CG6" s="35">
        <f t="shared" si="9"/>
        <v>235.61</v>
      </c>
      <c r="CH6" s="35">
        <f t="shared" si="9"/>
        <v>216.21</v>
      </c>
      <c r="CI6" s="35">
        <f t="shared" si="9"/>
        <v>220.31</v>
      </c>
      <c r="CJ6" s="35">
        <f t="shared" si="9"/>
        <v>179.63</v>
      </c>
      <c r="CK6" s="35">
        <f t="shared" si="9"/>
        <v>188.57</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49.25</v>
      </c>
      <c r="CS6" s="35">
        <f t="shared" si="10"/>
        <v>50.24</v>
      </c>
      <c r="CT6" s="35">
        <f t="shared" si="10"/>
        <v>49.68</v>
      </c>
      <c r="CU6" s="35">
        <f t="shared" si="10"/>
        <v>55.55</v>
      </c>
      <c r="CV6" s="35">
        <f t="shared" si="10"/>
        <v>55.84</v>
      </c>
      <c r="CW6" s="34" t="str">
        <f>IF(CW7="","",IF(CW7="-","【-】","【"&amp;SUBSTITUTE(TEXT(CW7,"#,##0.00"),"-","△")&amp;"】"))</f>
        <v>【59.57】</v>
      </c>
      <c r="CX6" s="35">
        <f>IF(CX7="",NA(),CX7)</f>
        <v>82.11</v>
      </c>
      <c r="CY6" s="35">
        <f t="shared" ref="CY6:DG6" si="11">IF(CY7="",NA(),CY7)</f>
        <v>83.2</v>
      </c>
      <c r="CZ6" s="35">
        <f t="shared" si="11"/>
        <v>83.84</v>
      </c>
      <c r="DA6" s="35">
        <f t="shared" si="11"/>
        <v>83.44</v>
      </c>
      <c r="DB6" s="35">
        <f t="shared" si="11"/>
        <v>83.2</v>
      </c>
      <c r="DC6" s="35">
        <f t="shared" si="11"/>
        <v>84.12</v>
      </c>
      <c r="DD6" s="35">
        <f t="shared" si="11"/>
        <v>84.17</v>
      </c>
      <c r="DE6" s="35">
        <f t="shared" si="11"/>
        <v>83.35</v>
      </c>
      <c r="DF6" s="35">
        <f t="shared" si="11"/>
        <v>91.64</v>
      </c>
      <c r="DG6" s="35">
        <f t="shared" si="11"/>
        <v>92.34</v>
      </c>
      <c r="DH6" s="34" t="str">
        <f>IF(DH7="","",IF(DH7="-","【-】","【"&amp;SUBSTITUTE(TEXT(DH7,"#,##0.00"),"-","△")&amp;"】"))</f>
        <v>【95.57】</v>
      </c>
      <c r="DI6" s="35">
        <f>IF(DI7="",NA(),DI7)</f>
        <v>6</v>
      </c>
      <c r="DJ6" s="35">
        <f t="shared" ref="DJ6:DR6" si="12">IF(DJ7="",NA(),DJ7)</f>
        <v>10.41</v>
      </c>
      <c r="DK6" s="35">
        <f t="shared" si="12"/>
        <v>11.17</v>
      </c>
      <c r="DL6" s="35">
        <f t="shared" si="12"/>
        <v>13.73</v>
      </c>
      <c r="DM6" s="35">
        <f t="shared" si="12"/>
        <v>16.23</v>
      </c>
      <c r="DN6" s="35">
        <f t="shared" si="12"/>
        <v>26.91</v>
      </c>
      <c r="DO6" s="35">
        <f t="shared" si="12"/>
        <v>26.81</v>
      </c>
      <c r="DP6" s="35">
        <f t="shared" si="12"/>
        <v>26.06</v>
      </c>
      <c r="DQ6" s="35">
        <f t="shared" si="12"/>
        <v>31.19</v>
      </c>
      <c r="DR6" s="35">
        <f t="shared" si="12"/>
        <v>25.37</v>
      </c>
      <c r="DS6" s="34" t="str">
        <f>IF(DS7="","",IF(DS7="-","【-】","【"&amp;SUBSTITUTE(TEXT(DS7,"#,##0.00"),"-","△")&amp;"】"))</f>
        <v>【36.52】</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5">
        <f t="shared" si="13"/>
        <v>0.57999999999999996</v>
      </c>
      <c r="EC6" s="35">
        <f t="shared" si="13"/>
        <v>0.54</v>
      </c>
      <c r="ED6" s="34" t="str">
        <f>IF(ED7="","",IF(ED7="-","【-】","【"&amp;SUBSTITUTE(TEXT(ED7,"#,##0.00"),"-","△")&amp;"】"))</f>
        <v>【5.72】</v>
      </c>
      <c r="EE6" s="34">
        <f>IF(EE7="",NA(),EE7)</f>
        <v>0</v>
      </c>
      <c r="EF6" s="34">
        <f t="shared" ref="EF6:EN6" si="14">IF(EF7="",NA(),EF7)</f>
        <v>0</v>
      </c>
      <c r="EG6" s="34">
        <f t="shared" si="14"/>
        <v>0</v>
      </c>
      <c r="EH6" s="34">
        <f t="shared" si="14"/>
        <v>0</v>
      </c>
      <c r="EI6" s="34">
        <f t="shared" si="14"/>
        <v>0</v>
      </c>
      <c r="EJ6" s="35">
        <f t="shared" si="14"/>
        <v>0.1</v>
      </c>
      <c r="EK6" s="35">
        <f t="shared" si="14"/>
        <v>0.13</v>
      </c>
      <c r="EL6" s="35">
        <f t="shared" si="14"/>
        <v>0.12</v>
      </c>
      <c r="EM6" s="35">
        <f t="shared" si="14"/>
        <v>0.1</v>
      </c>
      <c r="EN6" s="35">
        <f t="shared" si="14"/>
        <v>0.09</v>
      </c>
      <c r="EO6" s="34" t="str">
        <f>IF(EO7="","",IF(EO7="-","【-】","【"&amp;SUBSTITUTE(TEXT(EO7,"#,##0.00"),"-","△")&amp;"】"))</f>
        <v>【0.30】</v>
      </c>
    </row>
    <row r="7" spans="1:148" s="36" customFormat="1" x14ac:dyDescent="0.2">
      <c r="A7" s="28"/>
      <c r="B7" s="37">
        <v>2020</v>
      </c>
      <c r="C7" s="37">
        <v>33014</v>
      </c>
      <c r="D7" s="37">
        <v>46</v>
      </c>
      <c r="E7" s="37">
        <v>17</v>
      </c>
      <c r="F7" s="37">
        <v>1</v>
      </c>
      <c r="G7" s="37">
        <v>0</v>
      </c>
      <c r="H7" s="37" t="s">
        <v>96</v>
      </c>
      <c r="I7" s="37" t="s">
        <v>97</v>
      </c>
      <c r="J7" s="37" t="s">
        <v>98</v>
      </c>
      <c r="K7" s="37" t="s">
        <v>99</v>
      </c>
      <c r="L7" s="37" t="s">
        <v>100</v>
      </c>
      <c r="M7" s="37" t="s">
        <v>101</v>
      </c>
      <c r="N7" s="38" t="s">
        <v>102</v>
      </c>
      <c r="O7" s="38">
        <v>53.84</v>
      </c>
      <c r="P7" s="38">
        <v>58.14</v>
      </c>
      <c r="Q7" s="38">
        <v>83.15</v>
      </c>
      <c r="R7" s="38">
        <v>3080</v>
      </c>
      <c r="S7" s="38">
        <v>16113</v>
      </c>
      <c r="T7" s="38">
        <v>608.82000000000005</v>
      </c>
      <c r="U7" s="38">
        <v>26.47</v>
      </c>
      <c r="V7" s="38">
        <v>9284</v>
      </c>
      <c r="W7" s="38">
        <v>6.61</v>
      </c>
      <c r="X7" s="38">
        <v>1404.54</v>
      </c>
      <c r="Y7" s="38">
        <v>100.4</v>
      </c>
      <c r="Z7" s="38">
        <v>99.55</v>
      </c>
      <c r="AA7" s="38">
        <v>98.37</v>
      </c>
      <c r="AB7" s="38">
        <v>98.63</v>
      </c>
      <c r="AC7" s="38">
        <v>99.9</v>
      </c>
      <c r="AD7" s="38">
        <v>110.07</v>
      </c>
      <c r="AE7" s="38">
        <v>106.7</v>
      </c>
      <c r="AF7" s="38">
        <v>106.83</v>
      </c>
      <c r="AG7" s="38">
        <v>104.01</v>
      </c>
      <c r="AH7" s="38">
        <v>105.41</v>
      </c>
      <c r="AI7" s="38">
        <v>106.67</v>
      </c>
      <c r="AJ7" s="38">
        <v>0</v>
      </c>
      <c r="AK7" s="38">
        <v>1.88</v>
      </c>
      <c r="AL7" s="38">
        <v>6.17</v>
      </c>
      <c r="AM7" s="38">
        <v>13.34</v>
      </c>
      <c r="AN7" s="38">
        <v>4.1100000000000003</v>
      </c>
      <c r="AO7" s="38">
        <v>31.4</v>
      </c>
      <c r="AP7" s="38">
        <v>26.14</v>
      </c>
      <c r="AQ7" s="38">
        <v>22.02</v>
      </c>
      <c r="AR7" s="38">
        <v>26.18</v>
      </c>
      <c r="AS7" s="38">
        <v>25.86</v>
      </c>
      <c r="AT7" s="38">
        <v>3.64</v>
      </c>
      <c r="AU7" s="38">
        <v>15.87</v>
      </c>
      <c r="AV7" s="38">
        <v>24.55</v>
      </c>
      <c r="AW7" s="38">
        <v>29.89</v>
      </c>
      <c r="AX7" s="38">
        <v>25.56</v>
      </c>
      <c r="AY7" s="38">
        <v>28.69</v>
      </c>
      <c r="AZ7" s="38">
        <v>79.709999999999994</v>
      </c>
      <c r="BA7" s="38">
        <v>68.290000000000006</v>
      </c>
      <c r="BB7" s="38">
        <v>68.040000000000006</v>
      </c>
      <c r="BC7" s="38">
        <v>57.3</v>
      </c>
      <c r="BD7" s="38">
        <v>58.23</v>
      </c>
      <c r="BE7" s="38">
        <v>67.52</v>
      </c>
      <c r="BF7" s="38">
        <v>129.51</v>
      </c>
      <c r="BG7" s="38">
        <v>117.72</v>
      </c>
      <c r="BH7" s="38">
        <v>381.05</v>
      </c>
      <c r="BI7" s="38">
        <v>3604.39</v>
      </c>
      <c r="BJ7" s="38">
        <v>3255.93</v>
      </c>
      <c r="BK7" s="38">
        <v>1047.6500000000001</v>
      </c>
      <c r="BL7" s="38">
        <v>1124.26</v>
      </c>
      <c r="BM7" s="38">
        <v>1048.23</v>
      </c>
      <c r="BN7" s="38">
        <v>807.75</v>
      </c>
      <c r="BO7" s="38">
        <v>812.92</v>
      </c>
      <c r="BP7" s="38">
        <v>705.21</v>
      </c>
      <c r="BQ7" s="38">
        <v>79.63</v>
      </c>
      <c r="BR7" s="38">
        <v>82.01</v>
      </c>
      <c r="BS7" s="38">
        <v>80.22</v>
      </c>
      <c r="BT7" s="38">
        <v>89.06</v>
      </c>
      <c r="BU7" s="38">
        <v>99.24</v>
      </c>
      <c r="BV7" s="38">
        <v>74.040000000000006</v>
      </c>
      <c r="BW7" s="38">
        <v>80.58</v>
      </c>
      <c r="BX7" s="38">
        <v>78.92</v>
      </c>
      <c r="BY7" s="38">
        <v>86.94</v>
      </c>
      <c r="BZ7" s="38">
        <v>85.4</v>
      </c>
      <c r="CA7" s="38">
        <v>98.96</v>
      </c>
      <c r="CB7" s="38">
        <v>186.15</v>
      </c>
      <c r="CC7" s="38">
        <v>192.31</v>
      </c>
      <c r="CD7" s="38">
        <v>199.59</v>
      </c>
      <c r="CE7" s="38">
        <v>165.19</v>
      </c>
      <c r="CF7" s="38">
        <v>161.01</v>
      </c>
      <c r="CG7" s="38">
        <v>235.61</v>
      </c>
      <c r="CH7" s="38">
        <v>216.21</v>
      </c>
      <c r="CI7" s="38">
        <v>220.31</v>
      </c>
      <c r="CJ7" s="38">
        <v>179.63</v>
      </c>
      <c r="CK7" s="38">
        <v>188.57</v>
      </c>
      <c r="CL7" s="38">
        <v>134.52000000000001</v>
      </c>
      <c r="CM7" s="38" t="s">
        <v>102</v>
      </c>
      <c r="CN7" s="38" t="s">
        <v>102</v>
      </c>
      <c r="CO7" s="38" t="s">
        <v>102</v>
      </c>
      <c r="CP7" s="38" t="s">
        <v>102</v>
      </c>
      <c r="CQ7" s="38" t="s">
        <v>102</v>
      </c>
      <c r="CR7" s="38">
        <v>49.25</v>
      </c>
      <c r="CS7" s="38">
        <v>50.24</v>
      </c>
      <c r="CT7" s="38">
        <v>49.68</v>
      </c>
      <c r="CU7" s="38">
        <v>55.55</v>
      </c>
      <c r="CV7" s="38">
        <v>55.84</v>
      </c>
      <c r="CW7" s="38">
        <v>59.57</v>
      </c>
      <c r="CX7" s="38">
        <v>82.11</v>
      </c>
      <c r="CY7" s="38">
        <v>83.2</v>
      </c>
      <c r="CZ7" s="38">
        <v>83.84</v>
      </c>
      <c r="DA7" s="38">
        <v>83.44</v>
      </c>
      <c r="DB7" s="38">
        <v>83.2</v>
      </c>
      <c r="DC7" s="38">
        <v>84.12</v>
      </c>
      <c r="DD7" s="38">
        <v>84.17</v>
      </c>
      <c r="DE7" s="38">
        <v>83.35</v>
      </c>
      <c r="DF7" s="38">
        <v>91.64</v>
      </c>
      <c r="DG7" s="38">
        <v>92.34</v>
      </c>
      <c r="DH7" s="38">
        <v>95.57</v>
      </c>
      <c r="DI7" s="38">
        <v>6</v>
      </c>
      <c r="DJ7" s="38">
        <v>10.41</v>
      </c>
      <c r="DK7" s="38">
        <v>11.17</v>
      </c>
      <c r="DL7" s="38">
        <v>13.73</v>
      </c>
      <c r="DM7" s="38">
        <v>16.23</v>
      </c>
      <c r="DN7" s="38">
        <v>26.91</v>
      </c>
      <c r="DO7" s="38">
        <v>26.81</v>
      </c>
      <c r="DP7" s="38">
        <v>26.06</v>
      </c>
      <c r="DQ7" s="38">
        <v>31.19</v>
      </c>
      <c r="DR7" s="38">
        <v>25.37</v>
      </c>
      <c r="DS7" s="38">
        <v>36.520000000000003</v>
      </c>
      <c r="DT7" s="38">
        <v>0</v>
      </c>
      <c r="DU7" s="38">
        <v>0</v>
      </c>
      <c r="DV7" s="38">
        <v>0</v>
      </c>
      <c r="DW7" s="38">
        <v>0</v>
      </c>
      <c r="DX7" s="38">
        <v>0</v>
      </c>
      <c r="DY7" s="38">
        <v>0</v>
      </c>
      <c r="DZ7" s="38">
        <v>0</v>
      </c>
      <c r="EA7" s="38">
        <v>0</v>
      </c>
      <c r="EB7" s="38">
        <v>0.57999999999999996</v>
      </c>
      <c r="EC7" s="38">
        <v>0.54</v>
      </c>
      <c r="ED7" s="38">
        <v>5.72</v>
      </c>
      <c r="EE7" s="38">
        <v>0</v>
      </c>
      <c r="EF7" s="38">
        <v>0</v>
      </c>
      <c r="EG7" s="38">
        <v>0</v>
      </c>
      <c r="EH7" s="38">
        <v>0</v>
      </c>
      <c r="EI7" s="38">
        <v>0</v>
      </c>
      <c r="EJ7" s="38">
        <v>0.1</v>
      </c>
      <c r="EK7" s="38">
        <v>0.13</v>
      </c>
      <c r="EL7" s="38">
        <v>0.12</v>
      </c>
      <c r="EM7" s="38">
        <v>0.1</v>
      </c>
      <c r="EN7" s="38">
        <v>0.09</v>
      </c>
      <c r="EO7" s="38">
        <v>0.3</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cp:lastPrinted>2022-01-21T07:38:41Z</cp:lastPrinted>
  <dcterms:created xsi:type="dcterms:W3CDTF">2021-12-03T07:07:07Z</dcterms:created>
  <dcterms:modified xsi:type="dcterms:W3CDTF">2022-01-21T07:52:45Z</dcterms:modified>
  <cp:category/>
</cp:coreProperties>
</file>