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13_奥州市\20220126120840\"/>
    </mc:Choice>
  </mc:AlternateContent>
  <workbookProtection workbookAlgorithmName="SHA-512" workbookHashValue="iRSxRCeRarU5HPHekq5Y4iX8b+hk74K1oZlUItYI4CvwCh0JQgqBYGbSFbPdpOgYCDuYAEFWrDCLd0uPjG+VEQ==" workbookSaltValue="49XfSp2Pm5Xg91+sO15eNQ==" workbookSpinCount="100000" lockStructure="1"/>
  <bookViews>
    <workbookView xWindow="0" yWindow="0" windowWidth="23040" windowHeight="837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<sst xmlns="http://schemas.openxmlformats.org/spreadsheetml/2006/main" count="247" uniqueCount="119">
  <si>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</si>
  <si>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</si>
  <si>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</si>
  <si>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</si>
  <si>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</si>
  <si>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</si>
  <si>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</si>
  <si>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</si>
  <si>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</si>
  <si>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</si>
  <si>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</si>
  <si>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</si>
  <si>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</si>
  <si>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</si>
  <si>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</si>
  <si>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</si>
  <si>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</si>
  <si>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</si>
  <si>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</si>
  <si>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</si>
  <si>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</si>
  <si>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</si>
  <si>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</si>
  <si>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</si>
  <si>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</si>
  <si>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</si>
  <si>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</si>
  <si>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</si>
  <si>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</si>
  <si>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</si>
  <si>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</si>
  <si>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</si>
  <si>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</si>
  <si>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</si>
  <si>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</si>
  <si>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</si>
  <si>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</si>
  <si>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</si>
  <si>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</si>
  <si>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</si>
  <si>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</si>
  <si>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</si>
  <si>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</si>
  <si>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</si>
  <si>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</si>
  <si>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</si>
  <si>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</si>
  <si>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</si>
  <si>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</si>
  <si>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</si>
  <si>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</si>
  <si>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</si>
  <si>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</si>
  <si>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</si>
  <si>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</si>
  <si>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</si>
  <si>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</si>
  <si>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</si>
  <si>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</si>
  <si>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</si>
  <si>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</si>
  <si>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</si>
  <si>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</si>
  <si>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</si>
  <si>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</si>
  <si>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</si>
  <si>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</si>
  <si>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</si>
  <si>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</si>
  <si>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</si>
  <si>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</si>
  <si>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</si>
  <si>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</si>
  <si>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</si>
  <si>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</si>
  <si>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</si>
  <si>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</si>
  <si>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</si>
  <si>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</si>
  <si>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</si>
  <si>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</si>
  <si>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</si>
  <si>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</si>
  <si>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</si>
  <si>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</si>
  <si>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</si>
  <si>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</si>
  <si>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</si>
  <si>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</si>
  <si>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</si>
  <si>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</si>
  <si>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</si>
  <si>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</si>
  <si>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</si>
  <si>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</si>
  <si>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</si>
  <si>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</si>
  <si>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</si>
  <si>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</si>
  <si>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</si>
  <si>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</si>
  <si>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</si>
  <si>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</si>
  <si>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</si>
  <si>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</si>
  <si>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</si>
  <si>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</si>
  <si>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</si>
  <si>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</si>
  <si>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</si>
  <si>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</si>
  <si>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</si>
  <si>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</si>
  <si>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</si>
  <si>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</si>
  <si>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</si>
  <si>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浄化槽は、平成13年から整備されたため本体の老朽化はないが、付帯設備の老朽化対応のために計画的な更新が必要である。</t>
    <rPh sb="2" eb="5">
      <t>ジョウカソウ</t>
    </rPh>
    <rPh sb="7" eb="9">
      <t>ヘイセイ</t>
    </rPh>
    <rPh sb="11" eb="12">
      <t>ネン</t>
    </rPh>
    <rPh sb="14" eb="16">
      <t>セイビ</t>
    </rPh>
    <rPh sb="21" eb="23">
      <t>ホンタイ</t>
    </rPh>
    <rPh sb="24" eb="27">
      <t>ロウキュウカ</t>
    </rPh>
    <rPh sb="32" eb="34">
      <t>フタイ</t>
    </rPh>
    <rPh sb="34" eb="36">
      <t>セツビ</t>
    </rPh>
    <rPh sb="37" eb="40">
      <t>ロウキュウカ</t>
    </rPh>
    <rPh sb="40" eb="42">
      <t>タイオウ</t>
    </rPh>
    <rPh sb="46" eb="49">
      <t>ケイカクテキ</t>
    </rPh>
    <rPh sb="50" eb="52">
      <t>コウシン</t>
    </rPh>
    <rPh sb="53" eb="55">
      <t>ヒツヨウ</t>
    </rPh>
    <phoneticPr fontId="4"/>
  </si>
  <si>
    <t xml:space="preserve">  下水道使用料及び基準内繰入金のみでは、経費の全てを賄えず、不足する分は基準外繰入金により収支均衡を保っている。
　維持管理方法や整備計画の見直しにより経費削減に努めるとともに、経営改善のため、適正な料金設定の検討も必要である。　　　　　　　　　　　　　　　　　　　　　　　　　　　　　　　　　　　　　　　　　　</t>
    <rPh sb="2" eb="8">
      <t>ゲスイドウシヨウリョウ</t>
    </rPh>
    <rPh sb="8" eb="9">
      <t>オヨ</t>
    </rPh>
    <rPh sb="10" eb="16">
      <t>キジュンナイクリイレキン</t>
    </rPh>
    <rPh sb="21" eb="23">
      <t>ケイヒ</t>
    </rPh>
    <rPh sb="24" eb="25">
      <t>スベ</t>
    </rPh>
    <rPh sb="27" eb="28">
      <t>マカナ</t>
    </rPh>
    <rPh sb="31" eb="33">
      <t>フソク</t>
    </rPh>
    <rPh sb="35" eb="36">
      <t>ブン</t>
    </rPh>
    <rPh sb="66" eb="68">
      <t>セイビ</t>
    </rPh>
    <rPh sb="68" eb="70">
      <t>ケイカク</t>
    </rPh>
    <rPh sb="71" eb="73">
      <t>ミナオ</t>
    </rPh>
    <rPh sb="82" eb="83">
      <t>ツト</t>
    </rPh>
    <rPh sb="90" eb="92">
      <t>ケイエイ</t>
    </rPh>
    <rPh sb="92" eb="94">
      <t>カイゼン</t>
    </rPh>
    <rPh sb="106" eb="108">
      <t>ケントウ</t>
    </rPh>
    <rPh sb="109" eb="111">
      <t>ヒツヨウ</t>
    </rPh>
    <phoneticPr fontId="4"/>
  </si>
  <si>
    <t xml:space="preserve">
①収益的収支比率は100％を超えているが、使用料だけでは不足するため、一般会計からの繰入金により維持管理費の一部及び地方債償還金を賄い、収支均衡を保っている。                              
④企業債残高対事業規模比率は、企業債償還金の全額を一般会計繰出金で負担していることから当該値に表れていないが、今後も企業債の借入を行う必要がある。
⑤経費回収率は、全国平均を上回っているが100％未満であり、不足する経費分は、一般会計からの繰入金により収支均衡を保っている。経費節減に努め、80％以上の水準は維持している。　　　　　　
⑥汚水処理原価は、平均より高い状況となっているが、委託業務等の維持管理費の節減が必要である。
⑦浄化槽の人槽に比べ、世帯人数が少ない状況となっている。　　　　　　　　　　　　　　　　　
⑧浄化槽を設置した家屋を処理区域内とし、水洗便所設置済人口と同数としていることから100％となっている。また、未整備の世帯人員も含めると、およそ46％の水洗化率となっている。　　　　　　　　　　　　　　　　　　　　　　　　　　　　　　　　　　　　　　　　　　</t>
    <rPh sb="2" eb="5">
      <t>シュウエキテキ</t>
    </rPh>
    <rPh sb="5" eb="7">
      <t>シュウシ</t>
    </rPh>
    <rPh sb="7" eb="9">
      <t>ヒリツ</t>
    </rPh>
    <rPh sb="15" eb="16">
      <t>コ</t>
    </rPh>
    <rPh sb="22" eb="25">
      <t>シヨウリョウ</t>
    </rPh>
    <rPh sb="29" eb="31">
      <t>フソク</t>
    </rPh>
    <rPh sb="36" eb="38">
      <t>イッパン</t>
    </rPh>
    <rPh sb="38" eb="40">
      <t>カイケイ</t>
    </rPh>
    <rPh sb="43" eb="45">
      <t>クリイレ</t>
    </rPh>
    <rPh sb="45" eb="46">
      <t>キン</t>
    </rPh>
    <rPh sb="113" eb="115">
      <t>キギョウ</t>
    </rPh>
    <rPh sb="115" eb="116">
      <t>サイ</t>
    </rPh>
    <rPh sb="116" eb="118">
      <t>ザンダカ</t>
    </rPh>
    <rPh sb="118" eb="119">
      <t>タイ</t>
    </rPh>
    <rPh sb="119" eb="121">
      <t>ジギョウ</t>
    </rPh>
    <rPh sb="121" eb="123">
      <t>キボ</t>
    </rPh>
    <rPh sb="123" eb="125">
      <t>ヒリツ</t>
    </rPh>
    <rPh sb="127" eb="129">
      <t>キギョウ</t>
    </rPh>
    <rPh sb="129" eb="130">
      <t>サイ</t>
    </rPh>
    <rPh sb="130" eb="132">
      <t>ショウカン</t>
    </rPh>
    <rPh sb="132" eb="133">
      <t>キン</t>
    </rPh>
    <rPh sb="134" eb="136">
      <t>ゼンガク</t>
    </rPh>
    <rPh sb="137" eb="141">
      <t>イッパンカイケイ</t>
    </rPh>
    <rPh sb="145" eb="147">
      <t>フタン</t>
    </rPh>
    <rPh sb="155" eb="157">
      <t>トウガイ</t>
    </rPh>
    <rPh sb="157" eb="158">
      <t>チ</t>
    </rPh>
    <rPh sb="159" eb="160">
      <t>アラワ</t>
    </rPh>
    <rPh sb="167" eb="169">
      <t>コンゴ</t>
    </rPh>
    <rPh sb="170" eb="172">
      <t>キギョウ</t>
    </rPh>
    <rPh sb="172" eb="173">
      <t>サイ</t>
    </rPh>
    <rPh sb="174" eb="176">
      <t>カリイレ</t>
    </rPh>
    <rPh sb="177" eb="178">
      <t>オコナ</t>
    </rPh>
    <rPh sb="179" eb="181">
      <t>ヒツヨウ</t>
    </rPh>
    <rPh sb="188" eb="190">
      <t>ケイヒ</t>
    </rPh>
    <rPh sb="190" eb="192">
      <t>カイシュウ</t>
    </rPh>
    <rPh sb="192" eb="193">
      <t>リツ</t>
    </rPh>
    <rPh sb="195" eb="197">
      <t>ゼンコク</t>
    </rPh>
    <rPh sb="197" eb="199">
      <t>ヘイキン</t>
    </rPh>
    <rPh sb="200" eb="202">
      <t>ウワマワ</t>
    </rPh>
    <rPh sb="211" eb="213">
      <t>ミマン</t>
    </rPh>
    <rPh sb="217" eb="219">
      <t>フソク</t>
    </rPh>
    <rPh sb="221" eb="223">
      <t>ケイヒ</t>
    </rPh>
    <rPh sb="223" eb="224">
      <t>ブン</t>
    </rPh>
    <rPh sb="226" eb="230">
      <t>イッパンカイケイ</t>
    </rPh>
    <rPh sb="233" eb="235">
      <t>クリイレ</t>
    </rPh>
    <rPh sb="235" eb="236">
      <t>キン</t>
    </rPh>
    <rPh sb="239" eb="243">
      <t>シュウシキンコウ</t>
    </rPh>
    <rPh sb="244" eb="245">
      <t>タモ</t>
    </rPh>
    <rPh sb="250" eb="252">
      <t>ケイヒ</t>
    </rPh>
    <rPh sb="252" eb="254">
      <t>セツゲン</t>
    </rPh>
    <rPh sb="255" eb="256">
      <t>ツト</t>
    </rPh>
    <rPh sb="261" eb="263">
      <t>イジョウ</t>
    </rPh>
    <rPh sb="264" eb="266">
      <t>スイジュン</t>
    </rPh>
    <rPh sb="267" eb="269">
      <t>イジ</t>
    </rPh>
    <rPh sb="283" eb="285">
      <t>オスイ</t>
    </rPh>
    <rPh sb="285" eb="287">
      <t>ショリ</t>
    </rPh>
    <rPh sb="287" eb="289">
      <t>ゲンカ</t>
    </rPh>
    <rPh sb="291" eb="293">
      <t>ヘイキン</t>
    </rPh>
    <rPh sb="295" eb="296">
      <t>タカ</t>
    </rPh>
    <rPh sb="297" eb="299">
      <t>ジョウキョウ</t>
    </rPh>
    <rPh sb="307" eb="309">
      <t>イタク</t>
    </rPh>
    <rPh sb="309" eb="311">
      <t>ギョウム</t>
    </rPh>
    <rPh sb="311" eb="312">
      <t>トウ</t>
    </rPh>
    <rPh sb="313" eb="315">
      <t>イジ</t>
    </rPh>
    <rPh sb="315" eb="318">
      <t>カンリヒ</t>
    </rPh>
    <rPh sb="319" eb="321">
      <t>セツゲン</t>
    </rPh>
    <rPh sb="322" eb="324">
      <t>ヒツヨウ</t>
    </rPh>
    <rPh sb="331" eb="334">
      <t>ジョウカソウ</t>
    </rPh>
    <rPh sb="378" eb="381">
      <t>ジョウカソウ</t>
    </rPh>
    <rPh sb="382" eb="384">
      <t>セッチ</t>
    </rPh>
    <rPh sb="386" eb="388">
      <t>カオク</t>
    </rPh>
    <rPh sb="389" eb="391">
      <t>ショリ</t>
    </rPh>
    <rPh sb="391" eb="394">
      <t>クイキナイ</t>
    </rPh>
    <rPh sb="397" eb="399">
      <t>スイセン</t>
    </rPh>
    <rPh sb="399" eb="401">
      <t>ベンジョ</t>
    </rPh>
    <rPh sb="401" eb="403">
      <t>セッチ</t>
    </rPh>
    <rPh sb="403" eb="404">
      <t>スミ</t>
    </rPh>
    <rPh sb="404" eb="406">
      <t>ジンコウ</t>
    </rPh>
    <rPh sb="407" eb="409">
      <t>ドウスウ</t>
    </rPh>
    <rPh sb="432" eb="435">
      <t>ミセイビ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</si>
</sst>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C8-4C72-8BCE-86EF9B8E78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2C8-4C72-8BCE-86EF9B8E78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49.29</c:v>
                </c:pt>
                <c:pt idx="1">
                  <c:v>49.15</c:v>
                </c:pt>
                <c:pt idx="2">
                  <c:v>48.83</c:v>
                </c:pt>
                <c:pt idx="3">
                  <c:v>48.59</c:v>
                </c:pt>
                <c:pt idx="4">
                  <c:v>49.24</c:v>
                </c:pt>
              </c:numCache>
            </c:numRef>
          </c:val>
          <c:extLst>
            <c:ext xmlns:c16="http://schemas.microsoft.com/office/drawing/2014/chart" uri="{C3380CC4-5D6E-409C-BE32-E72D297353CC}">
              <c16:uniqueId val="{00000000-5B3A-47D5-936D-063A175388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5B3A-47D5-936D-063A175388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16-41AF-8009-F9D4DEA1AC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9616-41AF-8009-F9D4DEA1AC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100.01</c:v>
                </c:pt>
                <c:pt idx="1">
                  <c:v>100.04</c:v>
                </c:pt>
                <c:pt idx="2">
                  <c:v>100.02</c:v>
                </c:pt>
                <c:pt idx="3">
                  <c:v>100.03</c:v>
                </c:pt>
                <c:pt idx="4">
                  <c:v>100.09</c:v>
                </c:pt>
              </c:numCache>
            </c:numRef>
          </c:val>
          <c:extLst>
            <c:ext xmlns:c16="http://schemas.microsoft.com/office/drawing/2014/chart" uri="{C3380CC4-5D6E-409C-BE32-E72D297353CC}">
              <c16:uniqueId val="{00000000-A761-43EF-B76C-17EEC66075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61-43EF-B76C-17EEC66075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E-4F93-B319-C3030E9657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E-4F93-B319-C3030E9657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3-4A5F-AC01-7A57F5FFA0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3-4A5F-AC01-7A57F5FFA0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D-461E-82E2-02F3A15F4D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D-461E-82E2-02F3A15F4D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F-47C6-9083-40762AA4F9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F-47C6-9083-40762AA4F9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40.22</c:v>
                </c:pt>
                <c:pt idx="1">
                  <c:v>0</c:v>
                </c:pt>
                <c:pt idx="2">
                  <c:v>0</c:v>
                </c:pt>
                <c:pt idx="3">
                  <c:v>0</c:v>
                </c:pt>
                <c:pt idx="4">
                  <c:v>0</c:v>
                </c:pt>
              </c:numCache>
            </c:numRef>
          </c:val>
          <c:extLst>
            <c:ext xmlns:c16="http://schemas.microsoft.com/office/drawing/2014/chart" uri="{C3380CC4-5D6E-409C-BE32-E72D297353CC}">
              <c16:uniqueId val="{00000000-4587-43A5-A2AE-0E75A56C9B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4587-43A5-A2AE-0E75A56C9B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81.319999999999993</c:v>
                </c:pt>
                <c:pt idx="1">
                  <c:v>84.5</c:v>
                </c:pt>
                <c:pt idx="2">
                  <c:v>81.459999999999994</c:v>
                </c:pt>
                <c:pt idx="3">
                  <c:v>88.26</c:v>
                </c:pt>
                <c:pt idx="4">
                  <c:v>80.36</c:v>
                </c:pt>
              </c:numCache>
            </c:numRef>
          </c:val>
          <c:extLst>
            <c:ext xmlns:c16="http://schemas.microsoft.com/office/drawing/2014/chart" uri="{C3380CC4-5D6E-409C-BE32-E72D297353CC}">
              <c16:uniqueId val="{00000000-848B-4266-A56B-A22AE01A00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848B-4266-A56B-A22AE01A00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300.70999999999998</c:v>
                </c:pt>
                <c:pt idx="1">
                  <c:v>290.95999999999998</c:v>
                </c:pt>
                <c:pt idx="2">
                  <c:v>302.95999999999998</c:v>
                </c:pt>
                <c:pt idx="3">
                  <c:v>282.66000000000003</c:v>
                </c:pt>
                <c:pt idx="4">
                  <c:v>313.33</c:v>
                </c:pt>
              </c:numCache>
            </c:numRef>
          </c:val>
          <c:extLst>
            <c:ext xmlns:c16="http://schemas.microsoft.com/office/drawing/2014/chart" uri="{C3380CC4-5D6E-409C-BE32-E72D297353CC}">
              <c16:uniqueId val="{00000000-1430-4AF1-871C-D3A720D7F4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1430-4AF1-871C-D3A720D7F4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岩手県　奥州市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114644</v>
      </c>
      <c r="AM8" s="51"/>
      <c r="AN8" s="51"/>
      <c r="AO8" s="51"/>
      <c r="AP8" s="51"/>
      <c r="AQ8" s="51"/>
      <c r="AR8" s="51"/>
      <c r="AS8" s="51"/>
      <c r="AT8" s="46">
        <f>データ!T6</f>
        <v>993.3</v>
      </c>
      <c r="AU8" s="46"/>
      <c r="AV8" s="46"/>
      <c r="AW8" s="46"/>
      <c r="AX8" s="46"/>
      <c r="AY8" s="46"/>
      <c r="AZ8" s="46"/>
      <c r="BA8" s="46"/>
      <c r="BB8" s="46">
        <f>データ!U6</f>
        <v>115.42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8.67</v>
      </c>
      <c r="Q10" s="46"/>
      <c r="R10" s="46"/>
      <c r="S10" s="46"/>
      <c r="T10" s="46"/>
      <c r="U10" s="46"/>
      <c r="V10" s="46"/>
      <c r="W10" s="46">
        <f>データ!Q6</f>
        <v>100</v>
      </c>
      <c r="X10" s="46"/>
      <c r="Y10" s="46"/>
      <c r="Z10" s="46"/>
      <c r="AA10" s="46"/>
      <c r="AB10" s="46"/>
      <c r="AC10" s="46"/>
      <c r="AD10" s="51">
        <f>データ!R6</f>
        <v>5023</v>
      </c>
      <c r="AE10" s="51"/>
      <c r="AF10" s="51"/>
      <c r="AG10" s="51"/>
      <c r="AH10" s="51"/>
      <c r="AI10" s="51"/>
      <c r="AJ10" s="51"/>
      <c r="AK10" s="2"/>
      <c r="AL10" s="51">
        <f>データ!V6</f>
        <v>9881</v>
      </c>
      <c r="AM10" s="51"/>
      <c r="AN10" s="51"/>
      <c r="AO10" s="51"/>
      <c r="AP10" s="51"/>
      <c r="AQ10" s="51"/>
      <c r="AR10" s="51"/>
      <c r="AS10" s="51"/>
      <c r="AT10" s="46">
        <f>データ!W6</f>
        <v>493.6</v>
      </c>
      <c r="AU10" s="46"/>
      <c r="AV10" s="46"/>
      <c r="AW10" s="46"/>
      <c r="AX10" s="46"/>
      <c r="AY10" s="46"/>
      <c r="AZ10" s="46"/>
      <c r="BA10" s="46"/>
      <c r="BB10" s="46">
        <f>データ!X6</f>
        <v>20.02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Zomb1KPfnlEPUZZmmrIwf3nynmlYY55OF1BGLex6I/n6G6YXa2RtB6WWJFLdXsJnQyRFGOT69lIoz1yLj3izCA==" saltValue="/Z3j6Mo/fy1NbuKL1s0y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32158</v>
      </c>
      <c r="D6" s="33">
        <f t="shared" si="3"/>
        <v>47</v>
      </c>
      <c r="E6" s="33">
        <f t="shared" si="3"/>
        <v>18</v>
      </c>
      <c r="F6" s="33">
        <f t="shared" si="3"/>
        <v>0</v>
      </c>
      <c r="G6" s="33">
        <f t="shared" si="3"/>
        <v>0</v>
      </c>
      <c r="H6" s="33" t="str">
        <f t="shared" si="3"/>
        <v>岩手県　奥州市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8.67</v>
      </c>
      <c r="Q6" s="34">
        <f t="shared" si="3"/>
        <v>100</v>
      </c>
      <c r="R6" s="34">
        <f t="shared" si="3"/>
        <v>5023</v>
      </c>
      <c r="S6" s="34">
        <f t="shared" si="3"/>
        <v>114644</v>
      </c>
      <c r="T6" s="34">
        <f t="shared" si="3"/>
        <v>993.3</v>
      </c>
      <c r="U6" s="34">
        <f t="shared" si="3"/>
        <v>115.42</v>
      </c>
      <c r="V6" s="34">
        <f t="shared" si="3"/>
        <v>9881</v>
      </c>
      <c r="W6" s="34">
        <f t="shared" si="3"/>
        <v>493.6</v>
      </c>
      <c r="X6" s="34">
        <f t="shared" si="3"/>
        <v>20.02</v>
      </c>
      <c r="Y6" s="35">
        <f>IF(Y7="",NA(),Y7)</f>
        <v>100.01</v>
      </c>
      <c r="Z6" s="35">
        <f t="shared" ref="Z6:AH6" si="4">IF(Z7="",NA(),Z7)</f>
        <v>100.04</v>
      </c>
      <c r="AA6" s="35">
        <f t="shared" si="4"/>
        <v>100.02</v>
      </c>
      <c r="AB6" s="35">
        <f t="shared" si="4"/>
        <v>100.03</v>
      </c>
      <c r="AC6" s="35">
        <f t="shared" si="4"/>
        <v>100.09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40.22</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81.319999999999993</v>
      </c>
      <c r="BR6" s="35">
        <f t="shared" ref="BR6:BZ6" si="8">IF(BR7="",NA(),BR7)</f>
        <v>84.5</v>
      </c>
      <c r="BS6" s="35">
        <f t="shared" si="8"/>
        <v>81.459999999999994</v>
      </c>
      <c r="BT6" s="35">
        <f t="shared" si="8"/>
        <v>88.26</v>
      </c>
      <c r="BU6" s="35">
        <f t="shared" si="8"/>
        <v>80.36</v>
      </c>
      <c r="BV6" s="35">
        <f t="shared" si="8"/>
        <v>66.73</v>
      </c>
      <c r="BW6" s="35">
        <f t="shared" si="8"/>
        <v>64.78</v>
      </c>
      <c r="BX6" s="35">
        <f t="shared" si="8"/>
        <v>63.06</v>
      </c>
      <c r="BY6" s="35">
        <f t="shared" si="8"/>
        <v>62.5</v>
      </c>
      <c r="BZ6" s="35">
        <f t="shared" si="8"/>
        <v>60.59</v>
      </c>
      <c r="CA6" s="34" t="str">
        <f>IF(CA7="","",IF(CA7="-","【-】","【"&amp;SUBSTITUTE(TEXT(CA7,"#,##0.00"),"-","△")&amp;"】"))</f>
        <v>【58.42】</v>
      </c>
      <c r="CB6" s="35">
        <f>IF(CB7="",NA(),CB7)</f>
        <v>300.70999999999998</v>
      </c>
      <c r="CC6" s="35">
        <f t="shared" ref="CC6:CK6" si="9">IF(CC7="",NA(),CC7)</f>
        <v>290.95999999999998</v>
      </c>
      <c r="CD6" s="35">
        <f t="shared" si="9"/>
        <v>302.95999999999998</v>
      </c>
      <c r="CE6" s="35">
        <f t="shared" si="9"/>
        <v>282.66000000000003</v>
      </c>
      <c r="CF6" s="35">
        <f t="shared" si="9"/>
        <v>313.33</v>
      </c>
      <c r="CG6" s="35">
        <f t="shared" si="9"/>
        <v>241.29</v>
      </c>
      <c r="CH6" s="35">
        <f t="shared" si="9"/>
        <v>250.21</v>
      </c>
      <c r="CI6" s="35">
        <f t="shared" si="9"/>
        <v>264.77</v>
      </c>
      <c r="CJ6" s="35">
        <f t="shared" si="9"/>
        <v>269.33</v>
      </c>
      <c r="CK6" s="35">
        <f t="shared" si="9"/>
        <v>280.23</v>
      </c>
      <c r="CL6" s="34" t="str">
        <f>IF(CL7="","",IF(CL7="-","【-】","【"&amp;SUBSTITUTE(TEXT(CL7,"#,##0.00"),"-","△")&amp;"】"))</f>
        <v>【282.28】</v>
      </c>
      <c r="CM6" s="35">
        <f>IF(CM7="",NA(),CM7)</f>
        <v>49.29</v>
      </c>
      <c r="CN6" s="35">
        <f t="shared" ref="CN6:CV6" si="10">IF(CN7="",NA(),CN7)</f>
        <v>49.15</v>
      </c>
      <c r="CO6" s="35">
        <f t="shared" si="10"/>
        <v>48.83</v>
      </c>
      <c r="CP6" s="35">
        <f t="shared" si="10"/>
        <v>48.59</v>
      </c>
      <c r="CQ6" s="35">
        <f t="shared" si="10"/>
        <v>49.24</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32158</v>
      </c>
      <c r="D7" s="37">
        <v>47</v>
      </c>
      <c r="E7" s="37">
        <v>18</v>
      </c>
      <c r="F7" s="37">
        <v>0</v>
      </c>
      <c r="G7" s="37">
        <v>0</v>
      </c>
      <c r="H7" s="37" t="s">
        <v>97</v>
      </c>
      <c r="I7" s="37" t="s">
        <v>98</v>
      </c>
      <c r="J7" s="37" t="s">
        <v>99</v>
      </c>
      <c r="K7" s="37" t="s">
        <v>100</v>
      </c>
      <c r="L7" s="37" t="s">
        <v>101</v>
      </c>
      <c r="M7" s="37" t="s">
        <v>102</v>
      </c>
      <c r="N7" s="38" t="s">
        <v>103</v>
      </c>
      <c r="O7" s="38" t="s">
        <v>104</v>
      </c>
      <c r="P7" s="38">
        <v>8.67</v>
      </c>
      <c r="Q7" s="38">
        <v>100</v>
      </c>
      <c r="R7" s="38">
        <v>5023</v>
      </c>
      <c r="S7" s="38">
        <v>114644</v>
      </c>
      <c r="T7" s="38">
        <v>993.3</v>
      </c>
      <c r="U7" s="38">
        <v>115.42</v>
      </c>
      <c r="V7" s="38">
        <v>9881</v>
      </c>
      <c r="W7" s="38">
        <v>493.6</v>
      </c>
      <c r="X7" s="38">
        <v>20.02</v>
      </c>
      <c r="Y7" s="38">
        <v>100.01</v>
      </c>
      <c r="Z7" s="38">
        <v>100.04</v>
      </c>
      <c r="AA7" s="38">
        <v>100.02</v>
      </c>
      <c r="AB7" s="38">
        <v>100.03</v>
      </c>
      <c r="AC7" s="38">
        <v>100.09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40.22</v>
      </c>
      <c r="BG7" s="38">
        <v>0</v>
      </c>
      <c r="BH7" s="38">
        <v>0</v>
      </c>
      <c r="BI7" s="38">
        <v>0</v>
      </c>
      <c r="BJ7" s="38">
        <v>0</v>
      </c>
      <c r="BK7" s="38">
        <v>248.44</v>
      </c>
      <c r="BL7" s="38">
        <v>244.85</v>
      </c>
      <c r="BM7" s="38">
        <v>296.89</v>
      </c>
      <c r="BN7" s="38">
        <v>270.57</v>
      </c>
      <c r="BO7" s="38">
        <v>294.27</v>
      </c>
      <c r="BP7" s="38">
        <v>314.13</v>
      </c>
      <c r="BQ7" s="38">
        <v>81.319999999999993</v>
      </c>
      <c r="BR7" s="38">
        <v>84.5</v>
      </c>
      <c r="BS7" s="38">
        <v>81.459999999999994</v>
      </c>
      <c r="BT7" s="38">
        <v>88.26</v>
      </c>
      <c r="BU7" s="38">
        <v>80.36</v>
      </c>
      <c r="BV7" s="38">
        <v>66.73</v>
      </c>
      <c r="BW7" s="38">
        <v>64.78</v>
      </c>
      <c r="BX7" s="38">
        <v>63.06</v>
      </c>
      <c r="BY7" s="38">
        <v>62.5</v>
      </c>
      <c r="BZ7" s="38">
        <v>60.59</v>
      </c>
      <c r="CA7" s="38">
        <v>58.42</v>
      </c>
      <c r="CB7" s="38">
        <v>300.70999999999998</v>
      </c>
      <c r="CC7" s="38">
        <v>290.95999999999998</v>
      </c>
      <c r="CD7" s="38">
        <v>302.95999999999998</v>
      </c>
      <c r="CE7" s="38">
        <v>282.66000000000003</v>
      </c>
      <c r="CF7" s="38">
        <v>313.33</v>
      </c>
      <c r="CG7" s="38">
        <v>241.29</v>
      </c>
      <c r="CH7" s="38">
        <v>250.21</v>
      </c>
      <c r="CI7" s="38">
        <v>264.77</v>
      </c>
      <c r="CJ7" s="38">
        <v>269.33</v>
      </c>
      <c r="CK7" s="38">
        <v>280.23</v>
      </c>
      <c r="CL7" s="38">
        <v>282.27999999999997</v>
      </c>
      <c r="CM7" s="38">
        <v>49.29</v>
      </c>
      <c r="CN7" s="38">
        <v>49.15</v>
      </c>
      <c r="CO7" s="38">
        <v>48.83</v>
      </c>
      <c r="CP7" s="38">
        <v>48.59</v>
      </c>
      <c r="CQ7" s="38">
        <v>49.24</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2022-01-22T08:44:29Z</cp:lastPrinted>
  <dcterms:created xsi:type="dcterms:W3CDTF">2021-12-03T08:08:48Z</dcterms:created>
  <dcterms:modified xsi:type="dcterms:W3CDTF">2022-02-28T00:37:28Z</dcterms:modified>
  <cp:category/>
</cp:coreProperties>
</file>