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03\R04.01.07_★【〆切1_25（火）】公営企業に係る経営比較分析表（令和２年度決算）の分析等について（依頼\04_県へ回答\"/>
    </mc:Choice>
  </mc:AlternateContent>
  <workbookProtection workbookAlgorithmName="SHA-512" workbookHashValue="aKGM1HntXUQcbP/3MmX3x50jqNKnPbd1rRafgAV5WU+KD01EzLor1+gj+2UQ1y6SaCKHOwH1xcKAqu4OI9Orsw==" workbookSaltValue="gUm+34HB3ge3mJUJ1b2ks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<sst xmlns="http://schemas.openxmlformats.org/spreadsheetml/2006/main" count="319" uniqueCount="116">
  <si>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</si>
  <si>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</si>
  <si>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</si>
  <si>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</si>
  <si>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</si>
  <si>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</si>
  <si>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</si>
  <si>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</si>
  <si>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</si>
  <si>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</si>
  <si>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</si>
  <si>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</si>
  <si>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</si>
  <si>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</si>
  <si>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</si>
  <si>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</si>
  <si>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</si>
  <si>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</si>
  <si>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</si>
  <si>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</si>
  <si>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</si>
  <si>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</si>
  <si>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</si>
  <si>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</si>
  <si>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</si>
  <si>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</si>
  <si>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</si>
  <si>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</si>
  <si>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</si>
  <si>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</si>
  <si>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</si>
  <si>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</si>
  <si>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</si>
  <si>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</si>
  <si>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</si>
  <si>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</si>
  <si>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</si>
  <si>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</si>
  <si>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</si>
  <si>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</si>
  <si>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</si>
  <si>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</si>
  <si>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</si>
  <si>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</si>
  <si>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</si>
  <si>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</si>
  <si>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</si>
  <si>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</si>
  <si>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</si>
  <si>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</si>
  <si>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</si>
  <si>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</si>
  <si>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</si>
  <si>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</si>
  <si>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</si>
  <si>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</si>
  <si>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</si>
  <si>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</si>
  <si>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</si>
  <si>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</si>
  <si>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</si>
  <si>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</si>
  <si>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</si>
  <si>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</si>
  <si>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</si>
  <si>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</si>
  <si>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</si>
  <si>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</si>
  <si>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</si>
  <si>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</si>
  <si>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</si>
  <si>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</si>
  <si>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</si>
  <si>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</si>
  <si>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</si>
  <si>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</si>
  <si>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</si>
  <si>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</si>
  <si>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</si>
  <si>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</si>
  <si>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</si>
  <si>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</si>
  <si>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</si>
  <si>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</si>
  <si>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</si>
  <si>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</si>
  <si>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</si>
  <si>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</si>
  <si>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</si>
  <si>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</si>
  <si>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</si>
  <si>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</si>
  <si>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</si>
  <si>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</si>
  <si>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</si>
  <si>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</si>
  <si>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</si>
  <si>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</si>
  <si>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</si>
  <si>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</si>
  <si>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</si>
  <si>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</si>
  <si>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</si>
  <si>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</si>
  <si>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</si>
  <si>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</si>
  <si>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</si>
  <si>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</si>
  <si>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</si>
  <si>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</si>
  <si>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</si>
  <si>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</si>
  <si>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</si>
  <si>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①経常収支比率は、使用料収入等の収益で維持管理費等の費用が賄えている割合を表す。100％を超えており、単年度での黒字収支を示している。　　　　　　　③流動比率は、１年以内の短期的な債務に対する支払能力を表している。平均を下回っていることから経営改善を図っていく必要がある。　　　　　　　④企業債残高対事業規模比率は、企業債残高規模を表す指標で平均を大きく上回っている。設備投資の規模が適正であるか等の分析を行うとともに経営改善を図る必要がある。　　　　　　　　　　　　　　　　⑤経費回収率は、汚水処理費用をどの程度使用料で賄えているかを表す。現状は使用料でほぼ賄えているが、今後人口減少等に伴う使用料収入の減少が見込まれるため適正な使用料の見直しが必要である。　　　　　　　　　⑥汚水処理原価は、有収水量１㎥当たりの汚水処理費用のことで、現状は平均を上回っている。不明水対策等、維持管理費用の削減と接続率向上に向けた有収水量の増加への取組が必要である。　　　　　　⑦施設利用率は、前沢下水浄化センターの数値で平均より低くなっている。令和３年度より順次、農業集落排水処理区域を統合する予定であることから、今後は改善するものと見込まれる。なお、水沢・江刺地域は流域関連公共下水道であるため、該当数値はない。　　　　　　　　　　　　　　　　　　　　　⑧水洗化率は、公共用水域の水質保全の観点等から100％となることが望ましい。供用区域拡大のため事業を継続していることから、平均を下回っている。供用開始後３年以内の接続を推進していることから今後は改善するものと見込まれる。</t>
    <rPh sb="1" eb="5">
      <t>ケイジョウシュウシ</t>
    </rPh>
    <rPh sb="5" eb="7">
      <t>ヒリツ</t>
    </rPh>
    <rPh sb="9" eb="12">
      <t>シヨウリョウ</t>
    </rPh>
    <rPh sb="12" eb="14">
      <t>シュウニュウ</t>
    </rPh>
    <rPh sb="14" eb="15">
      <t>トウ</t>
    </rPh>
    <rPh sb="16" eb="18">
      <t>シュウエキ</t>
    </rPh>
    <rPh sb="19" eb="21">
      <t>イジ</t>
    </rPh>
    <rPh sb="21" eb="24">
      <t>カンリヒ</t>
    </rPh>
    <rPh sb="24" eb="25">
      <t>トウ</t>
    </rPh>
    <rPh sb="26" eb="28">
      <t>ヒヨウ</t>
    </rPh>
    <rPh sb="29" eb="30">
      <t>マカナ</t>
    </rPh>
    <rPh sb="34" eb="36">
      <t>ワリアイ</t>
    </rPh>
    <rPh sb="37" eb="38">
      <t>アラワ</t>
    </rPh>
    <rPh sb="45" eb="46">
      <t>コ</t>
    </rPh>
    <rPh sb="51" eb="54">
      <t>タンネンド</t>
    </rPh>
    <rPh sb="56" eb="58">
      <t>クロジ</t>
    </rPh>
    <rPh sb="58" eb="60">
      <t>シュウシ</t>
    </rPh>
    <rPh sb="61" eb="62">
      <t>シメ</t>
    </rPh>
    <rPh sb="75" eb="77">
      <t>リュウドウ</t>
    </rPh>
    <rPh sb="77" eb="79">
      <t>ヒリツ</t>
    </rPh>
    <rPh sb="82" eb="83">
      <t>ネン</t>
    </rPh>
    <rPh sb="83" eb="85">
      <t>イナイ</t>
    </rPh>
    <rPh sb="86" eb="89">
      <t>タンキテキ</t>
    </rPh>
    <rPh sb="90" eb="92">
      <t>サイム</t>
    </rPh>
    <rPh sb="93" eb="94">
      <t>タイ</t>
    </rPh>
    <rPh sb="96" eb="100">
      <t>シハライノウリョク</t>
    </rPh>
    <rPh sb="101" eb="102">
      <t>アラワ</t>
    </rPh>
    <rPh sb="107" eb="109">
      <t>ヘイキン</t>
    </rPh>
    <rPh sb="110" eb="112">
      <t>シタマワ</t>
    </rPh>
    <rPh sb="120" eb="122">
      <t>ケイエイ</t>
    </rPh>
    <rPh sb="122" eb="124">
      <t>カイゼン</t>
    </rPh>
    <rPh sb="125" eb="126">
      <t>ハカ</t>
    </rPh>
    <rPh sb="130" eb="132">
      <t>ヒツヨウ</t>
    </rPh>
    <rPh sb="144" eb="156">
      <t>キギョウサイザンダカタイジギョウキボヒリツ</t>
    </rPh>
    <rPh sb="158" eb="163">
      <t>キギョウサイザンダカ</t>
    </rPh>
    <rPh sb="163" eb="165">
      <t>キボ</t>
    </rPh>
    <rPh sb="166" eb="167">
      <t>アラワ</t>
    </rPh>
    <rPh sb="168" eb="170">
      <t>シヒョウ</t>
    </rPh>
    <rPh sb="171" eb="173">
      <t>ヘイキン</t>
    </rPh>
    <rPh sb="174" eb="175">
      <t>オオ</t>
    </rPh>
    <rPh sb="177" eb="179">
      <t>ウワマワ</t>
    </rPh>
    <rPh sb="189" eb="191">
      <t>キボ</t>
    </rPh>
    <rPh sb="198" eb="199">
      <t>トウ</t>
    </rPh>
    <rPh sb="200" eb="202">
      <t>ブンセキ</t>
    </rPh>
    <rPh sb="203" eb="204">
      <t>オコナ</t>
    </rPh>
    <rPh sb="209" eb="213">
      <t>ケイエイカイゼン</t>
    </rPh>
    <rPh sb="214" eb="215">
      <t>ハカ</t>
    </rPh>
    <rPh sb="216" eb="218">
      <t>ヒツヨウ</t>
    </rPh>
    <rPh sb="239" eb="244">
      <t>ケイヒカイシュウリツ</t>
    </rPh>
    <rPh sb="246" eb="248">
      <t>オスイ</t>
    </rPh>
    <rPh sb="248" eb="250">
      <t>ショリ</t>
    </rPh>
    <rPh sb="250" eb="252">
      <t>ヒヨウ</t>
    </rPh>
    <rPh sb="255" eb="257">
      <t>テイド</t>
    </rPh>
    <rPh sb="257" eb="260">
      <t>シヨウリョウ</t>
    </rPh>
    <rPh sb="261" eb="262">
      <t>マカナ</t>
    </rPh>
    <rPh sb="268" eb="269">
      <t>アラワ</t>
    </rPh>
    <rPh sb="271" eb="273">
      <t>ゲンジョウ</t>
    </rPh>
    <rPh sb="287" eb="289">
      <t>コンゴ</t>
    </rPh>
    <rPh sb="289" eb="291">
      <t>ジンコウ</t>
    </rPh>
    <rPh sb="291" eb="293">
      <t>ゲンショウ</t>
    </rPh>
    <rPh sb="293" eb="294">
      <t>トウ</t>
    </rPh>
    <rPh sb="295" eb="296">
      <t>トモナ</t>
    </rPh>
    <rPh sb="300" eb="302">
      <t>シュウニュウ</t>
    </rPh>
    <rPh sb="303" eb="305">
      <t>ゲンショウ</t>
    </rPh>
    <rPh sb="306" eb="308">
      <t>ミコ</t>
    </rPh>
    <rPh sb="313" eb="315">
      <t>テキセイ</t>
    </rPh>
    <rPh sb="316" eb="319">
      <t>シヨウリョウ</t>
    </rPh>
    <rPh sb="320" eb="322">
      <t>ミナオ</t>
    </rPh>
    <rPh sb="324" eb="326">
      <t>ヒツヨウ</t>
    </rPh>
    <rPh sb="340" eb="344">
      <t>オスイショリ</t>
    </rPh>
    <rPh sb="344" eb="346">
      <t>ゲンカ</t>
    </rPh>
    <rPh sb="348" eb="352">
      <t>ユウシュウスイリョウ</t>
    </rPh>
    <rPh sb="354" eb="355">
      <t>ア</t>
    </rPh>
    <rPh sb="358" eb="360">
      <t>オスイ</t>
    </rPh>
    <rPh sb="360" eb="362">
      <t>ショリ</t>
    </rPh>
    <rPh sb="362" eb="364">
      <t>ヒヨウ</t>
    </rPh>
    <rPh sb="369" eb="371">
      <t>ゲンジョウ</t>
    </rPh>
    <rPh sb="372" eb="374">
      <t>ヘイキン</t>
    </rPh>
    <rPh sb="375" eb="376">
      <t>ウエ</t>
    </rPh>
    <rPh sb="382" eb="384">
      <t>フメイ</t>
    </rPh>
    <rPh sb="384" eb="385">
      <t>スイ</t>
    </rPh>
    <rPh sb="385" eb="387">
      <t>タイサク</t>
    </rPh>
    <rPh sb="387" eb="388">
      <t>トウ</t>
    </rPh>
    <rPh sb="389" eb="391">
      <t>イジ</t>
    </rPh>
    <rPh sb="391" eb="393">
      <t>カンリ</t>
    </rPh>
    <rPh sb="393" eb="395">
      <t>ヒヨウ</t>
    </rPh>
    <rPh sb="396" eb="398">
      <t>サクゲン</t>
    </rPh>
    <rPh sb="399" eb="401">
      <t>セツゾク</t>
    </rPh>
    <rPh sb="401" eb="402">
      <t>リツ</t>
    </rPh>
    <rPh sb="402" eb="404">
      <t>コウジョウ</t>
    </rPh>
    <rPh sb="405" eb="406">
      <t>ム</t>
    </rPh>
    <rPh sb="408" eb="412">
      <t>ユウシュウスイリョウ</t>
    </rPh>
    <rPh sb="413" eb="415">
      <t>ゾウカ</t>
    </rPh>
    <rPh sb="417" eb="418">
      <t>ト</t>
    </rPh>
    <rPh sb="418" eb="419">
      <t>クミ</t>
    </rPh>
    <rPh sb="420" eb="422">
      <t>ヒツヨウ</t>
    </rPh>
    <rPh sb="433" eb="435">
      <t>シセツ</t>
    </rPh>
    <rPh sb="435" eb="437">
      <t>リヨウ</t>
    </rPh>
    <rPh sb="437" eb="438">
      <t>リツ</t>
    </rPh>
    <rPh sb="440" eb="446">
      <t>マエサワゲスイジョウカ</t>
    </rPh>
    <rPh sb="451" eb="453">
      <t>スウチ</t>
    </rPh>
    <rPh sb="454" eb="456">
      <t>ヘイキン</t>
    </rPh>
    <rPh sb="458" eb="459">
      <t>ヒク</t>
    </rPh>
    <rPh sb="466" eb="468">
      <t>レイワ</t>
    </rPh>
    <rPh sb="469" eb="471">
      <t>ネンド</t>
    </rPh>
    <rPh sb="473" eb="475">
      <t>ジュンジ</t>
    </rPh>
    <rPh sb="476" eb="478">
      <t>ノウギョウ</t>
    </rPh>
    <rPh sb="478" eb="480">
      <t>シュウラク</t>
    </rPh>
    <rPh sb="480" eb="482">
      <t>ハイスイ</t>
    </rPh>
    <rPh sb="482" eb="484">
      <t>ショリ</t>
    </rPh>
    <rPh sb="484" eb="486">
      <t>クイキ</t>
    </rPh>
    <rPh sb="487" eb="489">
      <t>トウゴウ</t>
    </rPh>
    <rPh sb="491" eb="493">
      <t>ヨテイ</t>
    </rPh>
    <rPh sb="501" eb="503">
      <t>コンゴ</t>
    </rPh>
    <rPh sb="504" eb="506">
      <t>カイゼン</t>
    </rPh>
    <rPh sb="511" eb="513">
      <t>ミコ</t>
    </rPh>
    <rPh sb="520" eb="522">
      <t>ミズサワ</t>
    </rPh>
    <rPh sb="523" eb="525">
      <t>エサシ</t>
    </rPh>
    <rPh sb="525" eb="527">
      <t>チイキ</t>
    </rPh>
    <rPh sb="528" eb="530">
      <t>リュウイキ</t>
    </rPh>
    <rPh sb="530" eb="532">
      <t>カンレン</t>
    </rPh>
    <rPh sb="532" eb="534">
      <t>コウキョウ</t>
    </rPh>
    <rPh sb="534" eb="537">
      <t>ゲスイドウ</t>
    </rPh>
    <rPh sb="543" eb="545">
      <t>ガイトウ</t>
    </rPh>
    <rPh sb="545" eb="547">
      <t>スウチ</t>
    </rPh>
    <rPh sb="619" eb="621">
      <t>ジギョウ</t>
    </rPh>
    <rPh sb="622" eb="624">
      <t>ケイゾク</t>
    </rPh>
    <rPh sb="636" eb="637">
      <t>シタ</t>
    </rPh>
    <rPh sb="637" eb="638">
      <t>マワ</t>
    </rPh>
    <rPh sb="643" eb="645">
      <t>キョウヨウ</t>
    </rPh>
    <rPh sb="645" eb="647">
      <t>カイシ</t>
    </rPh>
    <rPh sb="647" eb="648">
      <t>ゴ</t>
    </rPh>
    <rPh sb="649" eb="650">
      <t>ネン</t>
    </rPh>
    <rPh sb="650" eb="652">
      <t>イナイ</t>
    </rPh>
    <rPh sb="653" eb="655">
      <t>セツゾク</t>
    </rPh>
    <rPh sb="656" eb="658">
      <t>スイシン</t>
    </rPh>
    <rPh sb="666" eb="668">
      <t>コンゴ</t>
    </rPh>
    <rPh sb="669" eb="671">
      <t>カイゼン</t>
    </rPh>
    <rPh sb="676" eb="678">
      <t>ミコ</t>
    </rPh>
    <phoneticPr fontId="4"/>
  </si>
  <si>
    <t xml:space="preserve">  昭和62年から整備を開始し、30年以上経過する管路施設があるが、これまで大規模な改築や更新を実施するほどの劣化は確認されていない。マンホール蓋については、耐用年数や劣化状況を見ながら年次計画により更新している。　　　　　　　　　　　　　
　前沢下水浄化センターについては、供用開始後20年以上が経過しており、設備の劣化が見られることから、長寿命化計画を策定し、計画的な改築及び更新を順次実施している。　　　　　　　　　　　　　　　　　　　　　　　　　
　今後は、更新時の財源確保や経営に与える影響等を踏まえ、防災安全社会資本整備交付金を活用し、計画的に整備していく必要がある。　　　　　　　　　　　　　　　 　　　　　　　　　　　　
　また、汚水処理基本計画により、順次、市全域での汚水処理施設の統廃合を進めることとしており、下水道事業総枠での費用削減を進めていく。　　　　　　　　　　　　　　　　　　　　　　　　　
　</t>
    <rPh sb="9" eb="11">
      <t>セイビ</t>
    </rPh>
    <rPh sb="12" eb="14">
      <t>カイシ</t>
    </rPh>
    <rPh sb="18" eb="19">
      <t>ネン</t>
    </rPh>
    <rPh sb="19" eb="21">
      <t>イジョウ</t>
    </rPh>
    <rPh sb="21" eb="23">
      <t>ケイカ</t>
    </rPh>
    <rPh sb="25" eb="27">
      <t>カンロ</t>
    </rPh>
    <rPh sb="27" eb="29">
      <t>シセツ</t>
    </rPh>
    <rPh sb="38" eb="41">
      <t>ダイキボ</t>
    </rPh>
    <rPh sb="42" eb="44">
      <t>カイチク</t>
    </rPh>
    <rPh sb="45" eb="47">
      <t>コウシン</t>
    </rPh>
    <rPh sb="48" eb="50">
      <t>ジッシ</t>
    </rPh>
    <rPh sb="55" eb="57">
      <t>レッカ</t>
    </rPh>
    <rPh sb="58" eb="60">
      <t>カクニン</t>
    </rPh>
    <rPh sb="72" eb="73">
      <t>フタ</t>
    </rPh>
    <rPh sb="79" eb="81">
      <t>タイヨウ</t>
    </rPh>
    <rPh sb="81" eb="83">
      <t>ネンスウ</t>
    </rPh>
    <rPh sb="84" eb="86">
      <t>レッカ</t>
    </rPh>
    <rPh sb="86" eb="88">
      <t>ジョウキョウ</t>
    </rPh>
    <rPh sb="89" eb="90">
      <t>ミ</t>
    </rPh>
    <rPh sb="93" eb="95">
      <t>ネンジ</t>
    </rPh>
    <rPh sb="95" eb="97">
      <t>ケイカク</t>
    </rPh>
    <rPh sb="100" eb="102">
      <t>コウシン</t>
    </rPh>
    <rPh sb="122" eb="124">
      <t>マエサワ</t>
    </rPh>
    <rPh sb="124" eb="128">
      <t>ゲスイジョウカ</t>
    </rPh>
    <rPh sb="138" eb="140">
      <t>キョウヨウ</t>
    </rPh>
    <rPh sb="140" eb="142">
      <t>カイシ</t>
    </rPh>
    <rPh sb="142" eb="143">
      <t>ゴ</t>
    </rPh>
    <rPh sb="145" eb="146">
      <t>ネン</t>
    </rPh>
    <rPh sb="146" eb="148">
      <t>イジョウ</t>
    </rPh>
    <rPh sb="149" eb="151">
      <t>ケイカ</t>
    </rPh>
    <rPh sb="156" eb="158">
      <t>セツビ</t>
    </rPh>
    <rPh sb="159" eb="161">
      <t>レッカ</t>
    </rPh>
    <rPh sb="162" eb="163">
      <t>ミ</t>
    </rPh>
    <rPh sb="171" eb="174">
      <t>チョウジュミョウ</t>
    </rPh>
    <rPh sb="174" eb="175">
      <t>カ</t>
    </rPh>
    <rPh sb="175" eb="177">
      <t>ケイカク</t>
    </rPh>
    <rPh sb="178" eb="180">
      <t>サクテイ</t>
    </rPh>
    <rPh sb="182" eb="185">
      <t>ケイカクテキ</t>
    </rPh>
    <rPh sb="186" eb="188">
      <t>カイチク</t>
    </rPh>
    <rPh sb="188" eb="189">
      <t>オヨ</t>
    </rPh>
    <rPh sb="190" eb="192">
      <t>コウシン</t>
    </rPh>
    <rPh sb="193" eb="195">
      <t>ジュンジ</t>
    </rPh>
    <rPh sb="195" eb="197">
      <t>ジッシ</t>
    </rPh>
    <rPh sb="229" eb="231">
      <t>コンゴ</t>
    </rPh>
    <rPh sb="233" eb="235">
      <t>コウシン</t>
    </rPh>
    <rPh sb="235" eb="236">
      <t>ジ</t>
    </rPh>
    <rPh sb="237" eb="241">
      <t>ザイゲンカクホ</t>
    </rPh>
    <rPh sb="242" eb="244">
      <t>ケイエイ</t>
    </rPh>
    <rPh sb="264" eb="266">
      <t>セイビ</t>
    </rPh>
    <rPh sb="270" eb="272">
      <t>カツヨウ</t>
    </rPh>
    <rPh sb="274" eb="277">
      <t>ケイカクテキ</t>
    </rPh>
    <rPh sb="278" eb="280">
      <t>セイビ</t>
    </rPh>
    <rPh sb="284" eb="286">
      <t>ヒツヨウ</t>
    </rPh>
    <rPh sb="323" eb="331">
      <t>オスイショリキホンケイカク</t>
    </rPh>
    <rPh sb="335" eb="337">
      <t>ジュンジ</t>
    </rPh>
    <rPh sb="338" eb="339">
      <t>シ</t>
    </rPh>
    <rPh sb="339" eb="341">
      <t>ゼンイキ</t>
    </rPh>
    <rPh sb="343" eb="345">
      <t>オスイ</t>
    </rPh>
    <rPh sb="345" eb="347">
      <t>ショリ</t>
    </rPh>
    <rPh sb="347" eb="349">
      <t>シセツ</t>
    </rPh>
    <rPh sb="350" eb="353">
      <t>トウハイゴウ</t>
    </rPh>
    <rPh sb="354" eb="355">
      <t>スス</t>
    </rPh>
    <rPh sb="365" eb="368">
      <t>ゲスイドウ</t>
    </rPh>
    <rPh sb="368" eb="370">
      <t>ジギョウ</t>
    </rPh>
    <rPh sb="370" eb="372">
      <t>ソウワク</t>
    </rPh>
    <rPh sb="374" eb="376">
      <t>ヒヨウ</t>
    </rPh>
    <rPh sb="376" eb="378">
      <t>サクゲン</t>
    </rPh>
    <rPh sb="379" eb="380">
      <t>スス</t>
    </rPh>
    <phoneticPr fontId="4"/>
  </si>
  <si>
    <t xml:space="preserve">  下水道使用料及び基準内繰入金のみでは、経費の全てを賄えず、不足する分は基準外繰入金により収支均衡を保っている。　　　　　　　　　　　　　
　持続的な事業運営のため、汚水処理基本計画に基づく汚水処理人口普及率95％の早期概成に向けた汚水処理施設の整備及び市全域を対象とした施設の統廃合の取組が必要となる。また、防災安全社会資本整備交付金の活用による計画的な施設の改築・更新により総費用の削減を行うとともに、整備済区域の水洗化促進や適正な原価に基づいた使用料の見直しを行う必要がある。</t>
    <rPh sb="2" eb="9">
      <t>ゲスイドウシヨウリョウオヨ</t>
    </rPh>
    <rPh sb="10" eb="16">
      <t>キジュンナイクリイレキン</t>
    </rPh>
    <rPh sb="21" eb="23">
      <t>ケイヒ</t>
    </rPh>
    <rPh sb="24" eb="25">
      <t>スベ</t>
    </rPh>
    <rPh sb="27" eb="28">
      <t>マカナ</t>
    </rPh>
    <rPh sb="31" eb="33">
      <t>フソク</t>
    </rPh>
    <rPh sb="35" eb="36">
      <t>ブン</t>
    </rPh>
    <rPh sb="37" eb="40">
      <t>キジュンガイ</t>
    </rPh>
    <rPh sb="40" eb="43">
      <t>クリイレキン</t>
    </rPh>
    <rPh sb="46" eb="50">
      <t>シュウシキンコウ</t>
    </rPh>
    <rPh sb="51" eb="52">
      <t>タモ</t>
    </rPh>
    <rPh sb="72" eb="75">
      <t>ジゾクテキ</t>
    </rPh>
    <rPh sb="137" eb="139">
      <t>シセツ</t>
    </rPh>
    <rPh sb="147" eb="149">
      <t>ヒツヨウ</t>
    </rPh>
    <rPh sb="164" eb="166">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</si>
</sst>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DB0-49BE-9CDF-84FB37C3C6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1DB0-49BE-9CDF-84FB37C3C6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54.57</c:v>
                </c:pt>
              </c:numCache>
            </c:numRef>
          </c:val>
          <c:extLst>
            <c:ext xmlns:c16="http://schemas.microsoft.com/office/drawing/2014/chart" uri="{C3380CC4-5D6E-409C-BE32-E72D297353CC}">
              <c16:uniqueId val="{00000000-D66E-4486-94B3-09A1B83CA9C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61.51</c:v>
                </c:pt>
              </c:numCache>
            </c:numRef>
          </c:val>
          <c:smooth val="0"/>
          <c:extLst>
            <c:ext xmlns:c16="http://schemas.microsoft.com/office/drawing/2014/chart" uri="{C3380CC4-5D6E-409C-BE32-E72D297353CC}">
              <c16:uniqueId val="{00000001-D66E-4486-94B3-09A1B83CA9C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80.34</c:v>
                </c:pt>
              </c:numCache>
            </c:numRef>
          </c:val>
          <c:extLst>
            <c:ext xmlns:c16="http://schemas.microsoft.com/office/drawing/2014/chart" uri="{C3380CC4-5D6E-409C-BE32-E72D297353CC}">
              <c16:uniqueId val="{00000000-0C12-4AEC-9E08-9A087705C2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85.82</c:v>
                </c:pt>
              </c:numCache>
            </c:numRef>
          </c:val>
          <c:smooth val="0"/>
          <c:extLst>
            <c:ext xmlns:c16="http://schemas.microsoft.com/office/drawing/2014/chart" uri="{C3380CC4-5D6E-409C-BE32-E72D297353CC}">
              <c16:uniqueId val="{00000001-0C12-4AEC-9E08-9A087705C2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101.24</c:v>
                </c:pt>
              </c:numCache>
            </c:numRef>
          </c:val>
          <c:extLst>
            <c:ext xmlns:c16="http://schemas.microsoft.com/office/drawing/2014/chart" uri="{C3380CC4-5D6E-409C-BE32-E72D297353CC}">
              <c16:uniqueId val="{00000000-644E-4CA6-8DF3-9EB05AADD9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109.91</c:v>
                </c:pt>
              </c:numCache>
            </c:numRef>
          </c:val>
          <c:smooth val="0"/>
          <c:extLst>
            <c:ext xmlns:c16="http://schemas.microsoft.com/office/drawing/2014/chart" uri="{C3380CC4-5D6E-409C-BE32-E72D297353CC}">
              <c16:uniqueId val="{00000001-644E-4CA6-8DF3-9EB05AADD9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3.01</c:v>
                </c:pt>
              </c:numCache>
            </c:numRef>
          </c:val>
          <c:extLst>
            <c:ext xmlns:c16="http://schemas.microsoft.com/office/drawing/2014/chart" uri="{C3380CC4-5D6E-409C-BE32-E72D297353CC}">
              <c16:uniqueId val="{00000000-DDE9-4BBF-B9DA-85D5EF2054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15.29</c:v>
                </c:pt>
              </c:numCache>
            </c:numRef>
          </c:val>
          <c:smooth val="0"/>
          <c:extLst>
            <c:ext xmlns:c16="http://schemas.microsoft.com/office/drawing/2014/chart" uri="{C3380CC4-5D6E-409C-BE32-E72D297353CC}">
              <c16:uniqueId val="{00000001-DDE9-4BBF-B9DA-85D5EF2054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6FB-4651-B94D-3B056F72DD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F6FB-4651-B94D-3B056F72DD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01E-4FDD-AE74-979DF1A829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9.42</c:v>
                </c:pt>
              </c:numCache>
            </c:numRef>
          </c:val>
          <c:smooth val="0"/>
          <c:extLst>
            <c:ext xmlns:c16="http://schemas.microsoft.com/office/drawing/2014/chart" uri="{C3380CC4-5D6E-409C-BE32-E72D297353CC}">
              <c16:uniqueId val="{00000001-501E-4FDD-AE74-979DF1A829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40.24</c:v>
                </c:pt>
              </c:numCache>
            </c:numRef>
          </c:val>
          <c:extLst>
            <c:ext xmlns:c16="http://schemas.microsoft.com/office/drawing/2014/chart" uri="{C3380CC4-5D6E-409C-BE32-E72D297353CC}">
              <c16:uniqueId val="{00000000-F3B5-4AE2-86B9-3642000B8C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47.61</c:v>
                </c:pt>
              </c:numCache>
            </c:numRef>
          </c:val>
          <c:smooth val="0"/>
          <c:extLst>
            <c:ext xmlns:c16="http://schemas.microsoft.com/office/drawing/2014/chart" uri="{C3380CC4-5D6E-409C-BE32-E72D297353CC}">
              <c16:uniqueId val="{00000001-F3B5-4AE2-86B9-3642000B8C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2266.71</c:v>
                </c:pt>
              </c:numCache>
            </c:numRef>
          </c:val>
          <c:extLst>
            <c:ext xmlns:c16="http://schemas.microsoft.com/office/drawing/2014/chart" uri="{C3380CC4-5D6E-409C-BE32-E72D297353CC}">
              <c16:uniqueId val="{00000000-4E1F-4110-8DE1-45C982CDF6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1092.22</c:v>
                </c:pt>
              </c:numCache>
            </c:numRef>
          </c:val>
          <c:smooth val="0"/>
          <c:extLst>
            <c:ext xmlns:c16="http://schemas.microsoft.com/office/drawing/2014/chart" uri="{C3380CC4-5D6E-409C-BE32-E72D297353CC}">
              <c16:uniqueId val="{00000001-4E1F-4110-8DE1-45C982CDF6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98.02</c:v>
                </c:pt>
              </c:numCache>
            </c:numRef>
          </c:val>
          <c:extLst>
            <c:ext xmlns:c16="http://schemas.microsoft.com/office/drawing/2014/chart" uri="{C3380CC4-5D6E-409C-BE32-E72D297353CC}">
              <c16:uniqueId val="{00000000-7C1F-460C-A254-5B409D0F79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97.53</c:v>
                </c:pt>
              </c:numCache>
            </c:numRef>
          </c:val>
          <c:smooth val="0"/>
          <c:extLst>
            <c:ext xmlns:c16="http://schemas.microsoft.com/office/drawing/2014/chart" uri="{C3380CC4-5D6E-409C-BE32-E72D297353CC}">
              <c16:uniqueId val="{00000001-7C1F-460C-A254-5B409D0F79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176.92</c:v>
                </c:pt>
              </c:numCache>
            </c:numRef>
          </c:val>
          <c:extLst>
            <c:ext xmlns:c16="http://schemas.microsoft.com/office/drawing/2014/chart" uri="{C3380CC4-5D6E-409C-BE32-E72D297353CC}">
              <c16:uniqueId val="{00000000-FB3B-4969-8536-348C8BB2B4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155.83000000000001</c:v>
                </c:pt>
              </c:numCache>
            </c:numRef>
          </c:val>
          <c:smooth val="0"/>
          <c:extLst>
            <c:ext xmlns:c16="http://schemas.microsoft.com/office/drawing/2014/chart" uri="{C3380CC4-5D6E-409C-BE32-E72D297353CC}">
              <c16:uniqueId val="{00000001-FB3B-4969-8536-348C8BB2B4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3" zoomScaleNormal="100" workbookViewId="0">
      <selection activeCell="BL47" sqref="BL47: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奥州市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114644</v>
      </c>
      <c r="AM8" s="51"/>
      <c r="AN8" s="51"/>
      <c r="AO8" s="51"/>
      <c r="AP8" s="51"/>
      <c r="AQ8" s="51"/>
      <c r="AR8" s="51"/>
      <c r="AS8" s="51"/>
      <c r="AT8" s="46">
        <f>データ!T6</f>
        <v>993.3</v>
      </c>
      <c r="AU8" s="46"/>
      <c r="AV8" s="46"/>
      <c r="AW8" s="46"/>
      <c r="AX8" s="46"/>
      <c r="AY8" s="46"/>
      <c r="AZ8" s="46"/>
      <c r="BA8" s="46"/>
      <c r="BB8" s="46">
        <f>データ!U6</f>
        <v>115.42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35.340000000000003</v>
      </c>
      <c r="J10" s="46"/>
      <c r="K10" s="46"/>
      <c r="L10" s="46"/>
      <c r="M10" s="46"/>
      <c r="N10" s="46"/>
      <c r="O10" s="46"/>
      <c r="P10" s="46">
        <f>データ!P6</f>
        <v>46.15</v>
      </c>
      <c r="Q10" s="46"/>
      <c r="R10" s="46"/>
      <c r="S10" s="46"/>
      <c r="T10" s="46"/>
      <c r="U10" s="46"/>
      <c r="V10" s="46"/>
      <c r="W10" s="46">
        <f>データ!Q6</f>
        <v>88.87</v>
      </c>
      <c r="X10" s="46"/>
      <c r="Y10" s="46"/>
      <c r="Z10" s="46"/>
      <c r="AA10" s="46"/>
      <c r="AB10" s="46"/>
      <c r="AC10" s="46"/>
      <c r="AD10" s="51">
        <f>データ!R6</f>
        <v>3300</v>
      </c>
      <c r="AE10" s="51"/>
      <c r="AF10" s="51"/>
      <c r="AG10" s="51"/>
      <c r="AH10" s="51"/>
      <c r="AI10" s="51"/>
      <c r="AJ10" s="51"/>
      <c r="AK10" s="2"/>
      <c r="AL10" s="51">
        <f>データ!V6</f>
        <v>52622</v>
      </c>
      <c r="AM10" s="51"/>
      <c r="AN10" s="51"/>
      <c r="AO10" s="51"/>
      <c r="AP10" s="51"/>
      <c r="AQ10" s="51"/>
      <c r="AR10" s="51"/>
      <c r="AS10" s="51"/>
      <c r="AT10" s="46">
        <f>データ!W6</f>
        <v>17.73</v>
      </c>
      <c r="AU10" s="46"/>
      <c r="AV10" s="46"/>
      <c r="AW10" s="46"/>
      <c r="AX10" s="46"/>
      <c r="AY10" s="46"/>
      <c r="AZ10" s="46"/>
      <c r="BA10" s="46"/>
      <c r="BB10" s="46">
        <f>データ!X6</f>
        <v>2967.96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6" t="s">
        <v>27</v>
      </c>
      <c r="BM45" s="77"/>
      <c r="BN45" s="77"/>
      <c r="BO45" s="77"/>
      <c r="BP45" s="77"/>
      <c r="BQ45" s="77"/>
      <c r="BR45" s="77"/>
      <c r="BS45" s="77"/>
      <c r="BT45" s="77"/>
      <c r="BU45" s="77"/>
      <c r="BV45" s="77"/>
      <c r="BW45" s="77"/>
      <c r="BX45" s="77"/>
      <c r="BY45" s="77"/>
      <c r="BZ45" s="7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9"/>
      <c r="BM46" s="80"/>
      <c r="BN46" s="80"/>
      <c r="BO46" s="80"/>
      <c r="BP46" s="80"/>
      <c r="BQ46" s="80"/>
      <c r="BR46" s="80"/>
      <c r="BS46" s="80"/>
      <c r="BT46" s="80"/>
      <c r="BU46" s="80"/>
      <c r="BV46" s="80"/>
      <c r="BW46" s="80"/>
      <c r="BX46" s="80"/>
      <c r="BY46" s="80"/>
      <c r="BZ46" s="8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Ks+zUZcnukwDuPQ3fWWQHTVkt0217tnHMB9rp+iep46GDEzK6bfO2dSpve6lcaLS4NFo0gxm4Pgv5pB/CBbpg==" saltValue="kqHZSwUsMRHdkYV+kvOh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32158</v>
      </c>
      <c r="D6" s="33">
        <f t="shared" si="3"/>
        <v>46</v>
      </c>
      <c r="E6" s="33">
        <f t="shared" si="3"/>
        <v>17</v>
      </c>
      <c r="F6" s="33">
        <f t="shared" si="3"/>
        <v>1</v>
      </c>
      <c r="G6" s="33">
        <f t="shared" si="3"/>
        <v>0</v>
      </c>
      <c r="H6" s="33" t="str">
        <f t="shared" si="3"/>
        <v>岩手県　奥州市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35.340000000000003</v>
      </c>
      <c r="P6" s="34">
        <f t="shared" si="3"/>
        <v>46.15</v>
      </c>
      <c r="Q6" s="34">
        <f t="shared" si="3"/>
        <v>88.87</v>
      </c>
      <c r="R6" s="34">
        <f t="shared" si="3"/>
        <v>3300</v>
      </c>
      <c r="S6" s="34">
        <f t="shared" si="3"/>
        <v>114644</v>
      </c>
      <c r="T6" s="34">
        <f t="shared" si="3"/>
        <v>993.3</v>
      </c>
      <c r="U6" s="34">
        <f t="shared" si="3"/>
        <v>115.42</v>
      </c>
      <c r="V6" s="34">
        <f t="shared" si="3"/>
        <v>52622</v>
      </c>
      <c r="W6" s="34">
        <f t="shared" si="3"/>
        <v>17.73</v>
      </c>
      <c r="X6" s="34">
        <f t="shared" si="3"/>
        <v>2967.96</v>
      </c>
      <c r="Y6" s="35" t="str">
        <f>IF(Y7="",NA(),Y7)</f>
        <v>-</v>
      </c>
      <c r="Z6" s="35" t="str">
        <f t="shared" ref="Z6:AH6" si="4">IF(Z7="",NA(),Z7)</f>
        <v>-</v>
      </c>
      <c r="AA6" s="35" t="str">
        <f t="shared" si="4"/>
        <v>-</v>
      </c>
      <c r="AB6" s="35" t="str">
        <f t="shared" si="4"/>
        <v>-</v>
      </c>
      <c r="AC6" s="35">
        <f t="shared" si="4"/>
        <v>101.24</v>
      </c>
      <c r="AD6" s="35" t="str">
        <f t="shared" si="4"/>
        <v>-</v>
      </c>
      <c r="AE6" s="35" t="str">
        <f t="shared" si="4"/>
        <v>-</v>
      </c>
      <c r="AF6" s="35" t="str">
        <f t="shared" si="4"/>
        <v>-</v>
      </c>
      <c r="AG6" s="35" t="str">
        <f t="shared" si="4"/>
        <v>-</v>
      </c>
      <c r="AH6" s="35">
        <f t="shared" si="4"/>
        <v>109.91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9.42</v>
      </c>
      <c r="AT6" s="34" t="str">
        <f>IF(AT7="","",IF(AT7="-","【-】","【"&amp;SUBSTITUTE(TEXT(AT7,"#,##0.00"),"-","△")&amp;"】"))</f>
        <v>【3.64】</v>
      </c>
      <c r="AU6" s="35" t="str">
        <f>IF(AU7="",NA(),AU7)</f>
        <v>-</v>
      </c>
      <c r="AV6" s="35" t="str">
        <f t="shared" ref="AV6:BD6" si="6">IF(AV7="",NA(),AV7)</f>
        <v>-</v>
      </c>
      <c r="AW6" s="35" t="str">
        <f t="shared" si="6"/>
        <v>-</v>
      </c>
      <c r="AX6" s="35" t="str">
        <f t="shared" si="6"/>
        <v>-</v>
      </c>
      <c r="AY6" s="35">
        <f t="shared" si="6"/>
        <v>40.24</v>
      </c>
      <c r="AZ6" s="35" t="str">
        <f t="shared" si="6"/>
        <v>-</v>
      </c>
      <c r="BA6" s="35" t="str">
        <f t="shared" si="6"/>
        <v>-</v>
      </c>
      <c r="BB6" s="35" t="str">
        <f t="shared" si="6"/>
        <v>-</v>
      </c>
      <c r="BC6" s="35" t="str">
        <f t="shared" si="6"/>
        <v>-</v>
      </c>
      <c r="BD6" s="35">
        <f t="shared" si="6"/>
        <v>47.61</v>
      </c>
      <c r="BE6" s="34" t="str">
        <f>IF(BE7="","",IF(BE7="-","【-】","【"&amp;SUBSTITUTE(TEXT(BE7,"#,##0.00"),"-","△")&amp;"】"))</f>
        <v>【67.52】</v>
      </c>
      <c r="BF6" s="35" t="str">
        <f>IF(BF7="",NA(),BF7)</f>
        <v>-</v>
      </c>
      <c r="BG6" s="35" t="str">
        <f t="shared" ref="BG6:BO6" si="7">IF(BG7="",NA(),BG7)</f>
        <v>-</v>
      </c>
      <c r="BH6" s="35" t="str">
        <f t="shared" si="7"/>
        <v>-</v>
      </c>
      <c r="BI6" s="35" t="str">
        <f t="shared" si="7"/>
        <v>-</v>
      </c>
      <c r="BJ6" s="35">
        <f t="shared" si="7"/>
        <v>2266.71</v>
      </c>
      <c r="BK6" s="35" t="str">
        <f t="shared" si="7"/>
        <v>-</v>
      </c>
      <c r="BL6" s="35" t="str">
        <f t="shared" si="7"/>
        <v>-</v>
      </c>
      <c r="BM6" s="35" t="str">
        <f t="shared" si="7"/>
        <v>-</v>
      </c>
      <c r="BN6" s="35" t="str">
        <f t="shared" si="7"/>
        <v>-</v>
      </c>
      <c r="BO6" s="35">
        <f t="shared" si="7"/>
        <v>1092.22</v>
      </c>
      <c r="BP6" s="34" t="str">
        <f>IF(BP7="","",IF(BP7="-","【-】","【"&amp;SUBSTITUTE(TEXT(BP7,"#,##0.00"),"-","△")&amp;"】"))</f>
        <v>【705.21】</v>
      </c>
      <c r="BQ6" s="35" t="str">
        <f>IF(BQ7="",NA(),BQ7)</f>
        <v>-</v>
      </c>
      <c r="BR6" s="35" t="str">
        <f t="shared" ref="BR6:BZ6" si="8">IF(BR7="",NA(),BR7)</f>
        <v>-</v>
      </c>
      <c r="BS6" s="35" t="str">
        <f t="shared" si="8"/>
        <v>-</v>
      </c>
      <c r="BT6" s="35" t="str">
        <f t="shared" si="8"/>
        <v>-</v>
      </c>
      <c r="BU6" s="35">
        <f t="shared" si="8"/>
        <v>98.02</v>
      </c>
      <c r="BV6" s="35" t="str">
        <f t="shared" si="8"/>
        <v>-</v>
      </c>
      <c r="BW6" s="35" t="str">
        <f t="shared" si="8"/>
        <v>-</v>
      </c>
      <c r="BX6" s="35" t="str">
        <f t="shared" si="8"/>
        <v>-</v>
      </c>
      <c r="BY6" s="35" t="str">
        <f t="shared" si="8"/>
        <v>-</v>
      </c>
      <c r="BZ6" s="35">
        <f t="shared" si="8"/>
        <v>97.53</v>
      </c>
      <c r="CA6" s="34" t="str">
        <f>IF(CA7="","",IF(CA7="-","【-】","【"&amp;SUBSTITUTE(TEXT(CA7,"#,##0.00"),"-","△")&amp;"】"))</f>
        <v>【98.96】</v>
      </c>
      <c r="CB6" s="35" t="str">
        <f>IF(CB7="",NA(),CB7)</f>
        <v>-</v>
      </c>
      <c r="CC6" s="35" t="str">
        <f t="shared" ref="CC6:CK6" si="9">IF(CC7="",NA(),CC7)</f>
        <v>-</v>
      </c>
      <c r="CD6" s="35" t="str">
        <f t="shared" si="9"/>
        <v>-</v>
      </c>
      <c r="CE6" s="35" t="str">
        <f t="shared" si="9"/>
        <v>-</v>
      </c>
      <c r="CF6" s="35">
        <f t="shared" si="9"/>
        <v>176.92</v>
      </c>
      <c r="CG6" s="35" t="str">
        <f t="shared" si="9"/>
        <v>-</v>
      </c>
      <c r="CH6" s="35" t="str">
        <f t="shared" si="9"/>
        <v>-</v>
      </c>
      <c r="CI6" s="35" t="str">
        <f t="shared" si="9"/>
        <v>-</v>
      </c>
      <c r="CJ6" s="35" t="str">
        <f t="shared" si="9"/>
        <v>-</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f t="shared" si="10"/>
        <v>54.57</v>
      </c>
      <c r="CR6" s="35" t="str">
        <f t="shared" si="10"/>
        <v>-</v>
      </c>
      <c r="CS6" s="35" t="str">
        <f t="shared" si="10"/>
        <v>-</v>
      </c>
      <c r="CT6" s="35" t="str">
        <f t="shared" si="10"/>
        <v>-</v>
      </c>
      <c r="CU6" s="35" t="str">
        <f t="shared" si="10"/>
        <v>-</v>
      </c>
      <c r="CV6" s="35">
        <f t="shared" si="10"/>
        <v>61.51</v>
      </c>
      <c r="CW6" s="34" t="str">
        <f>IF(CW7="","",IF(CW7="-","【-】","【"&amp;SUBSTITUTE(TEXT(CW7,"#,##0.00"),"-","△")&amp;"】"))</f>
        <v>【59.57】</v>
      </c>
      <c r="CX6" s="35" t="str">
        <f>IF(CX7="",NA(),CX7)</f>
        <v>-</v>
      </c>
      <c r="CY6" s="35" t="str">
        <f t="shared" ref="CY6:DG6" si="11">IF(CY7="",NA(),CY7)</f>
        <v>-</v>
      </c>
      <c r="CZ6" s="35" t="str">
        <f t="shared" si="11"/>
        <v>-</v>
      </c>
      <c r="DA6" s="35" t="str">
        <f t="shared" si="11"/>
        <v>-</v>
      </c>
      <c r="DB6" s="35">
        <f t="shared" si="11"/>
        <v>80.34</v>
      </c>
      <c r="DC6" s="35" t="str">
        <f t="shared" si="11"/>
        <v>-</v>
      </c>
      <c r="DD6" s="35" t="str">
        <f t="shared" si="11"/>
        <v>-</v>
      </c>
      <c r="DE6" s="35" t="str">
        <f t="shared" si="11"/>
        <v>-</v>
      </c>
      <c r="DF6" s="35" t="str">
        <f t="shared" si="11"/>
        <v>-</v>
      </c>
      <c r="DG6" s="35">
        <f t="shared" si="11"/>
        <v>85.82</v>
      </c>
      <c r="DH6" s="34" t="str">
        <f>IF(DH7="","",IF(DH7="-","【-】","【"&amp;SUBSTITUTE(TEXT(DH7,"#,##0.00"),"-","△")&amp;"】"))</f>
        <v>【95.57】</v>
      </c>
      <c r="DI6" s="35" t="str">
        <f>IF(DI7="",NA(),DI7)</f>
        <v>-</v>
      </c>
      <c r="DJ6" s="35" t="str">
        <f t="shared" ref="DJ6:DR6" si="12">IF(DJ7="",NA(),DJ7)</f>
        <v>-</v>
      </c>
      <c r="DK6" s="35" t="str">
        <f t="shared" si="12"/>
        <v>-</v>
      </c>
      <c r="DL6" s="35" t="str">
        <f t="shared" si="12"/>
        <v>-</v>
      </c>
      <c r="DM6" s="35">
        <f t="shared" si="12"/>
        <v>3.01</v>
      </c>
      <c r="DN6" s="35" t="str">
        <f t="shared" si="12"/>
        <v>-</v>
      </c>
      <c r="DO6" s="35" t="str">
        <f t="shared" si="12"/>
        <v>-</v>
      </c>
      <c r="DP6" s="35" t="str">
        <f t="shared" si="12"/>
        <v>-</v>
      </c>
      <c r="DQ6" s="35" t="str">
        <f t="shared" si="12"/>
        <v>-</v>
      </c>
      <c r="DR6" s="35">
        <f t="shared" si="12"/>
        <v>15.29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0.11</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32158</v>
      </c>
      <c r="D7" s="37">
        <v>46</v>
      </c>
      <c r="E7" s="37">
        <v>17</v>
      </c>
      <c r="F7" s="37">
        <v>1</v>
      </c>
      <c r="G7" s="37">
        <v>0</v>
      </c>
      <c r="H7" s="37" t="s">
        <v>96</v>
      </c>
      <c r="I7" s="37" t="s">
        <v>97</v>
      </c>
      <c r="J7" s="37" t="s">
        <v>98</v>
      </c>
      <c r="K7" s="37" t="s">
        <v>99</v>
      </c>
      <c r="L7" s="37" t="s">
        <v>100</v>
      </c>
      <c r="M7" s="37" t="s">
        <v>101</v>
      </c>
      <c r="N7" s="38" t="s">
        <v>102</v>
      </c>
      <c r="O7" s="38">
        <v>35.340000000000003</v>
      </c>
      <c r="P7" s="38">
        <v>46.15</v>
      </c>
      <c r="Q7" s="38">
        <v>88.87</v>
      </c>
      <c r="R7" s="38">
        <v>3300</v>
      </c>
      <c r="S7" s="38">
        <v>114644</v>
      </c>
      <c r="T7" s="38">
        <v>993.3</v>
      </c>
      <c r="U7" s="38">
        <v>115.42</v>
      </c>
      <c r="V7" s="38">
        <v>52622</v>
      </c>
      <c r="W7" s="38">
        <v>17.73</v>
      </c>
      <c r="X7" s="38">
        <v>2967.96</v>
      </c>
      <c r="Y7" s="38" t="s">
        <v>102</v>
      </c>
      <c r="Z7" s="38" t="s">
        <v>102</v>
      </c>
      <c r="AA7" s="38" t="s">
        <v>102</v>
      </c>
      <c r="AB7" s="38" t="s">
        <v>102</v>
      </c>
      <c r="AC7" s="38">
        <v>101.24</v>
      </c>
      <c r="AD7" s="38" t="s">
        <v>102</v>
      </c>
      <c r="AE7" s="38" t="s">
        <v>102</v>
      </c>
      <c r="AF7" s="38" t="s">
        <v>102</v>
      </c>
      <c r="AG7" s="38" t="s">
        <v>102</v>
      </c>
      <c r="AH7" s="38">
        <v>109.91</v>
      </c>
      <c r="AI7" s="38">
        <v>106.67</v>
      </c>
      <c r="AJ7" s="38" t="s">
        <v>102</v>
      </c>
      <c r="AK7" s="38" t="s">
        <v>102</v>
      </c>
      <c r="AL7" s="38" t="s">
        <v>102</v>
      </c>
      <c r="AM7" s="38" t="s">
        <v>102</v>
      </c>
      <c r="AN7" s="38">
        <v>0</v>
      </c>
      <c r="AO7" s="38" t="s">
        <v>102</v>
      </c>
      <c r="AP7" s="38" t="s">
        <v>102</v>
      </c>
      <c r="AQ7" s="38" t="s">
        <v>102</v>
      </c>
      <c r="AR7" s="38" t="s">
        <v>102</v>
      </c>
      <c r="AS7" s="38">
        <v>9.42</v>
      </c>
      <c r="AT7" s="38">
        <v>3.64</v>
      </c>
      <c r="AU7" s="38" t="s">
        <v>102</v>
      </c>
      <c r="AV7" s="38" t="s">
        <v>102</v>
      </c>
      <c r="AW7" s="38" t="s">
        <v>102</v>
      </c>
      <c r="AX7" s="38" t="s">
        <v>102</v>
      </c>
      <c r="AY7" s="38">
        <v>40.24</v>
      </c>
      <c r="AZ7" s="38" t="s">
        <v>102</v>
      </c>
      <c r="BA7" s="38" t="s">
        <v>102</v>
      </c>
      <c r="BB7" s="38" t="s">
        <v>102</v>
      </c>
      <c r="BC7" s="38" t="s">
        <v>102</v>
      </c>
      <c r="BD7" s="38">
        <v>47.61</v>
      </c>
      <c r="BE7" s="38">
        <v>67.52</v>
      </c>
      <c r="BF7" s="38" t="s">
        <v>102</v>
      </c>
      <c r="BG7" s="38" t="s">
        <v>102</v>
      </c>
      <c r="BH7" s="38" t="s">
        <v>102</v>
      </c>
      <c r="BI7" s="38" t="s">
        <v>102</v>
      </c>
      <c r="BJ7" s="38">
        <v>2266.71</v>
      </c>
      <c r="BK7" s="38" t="s">
        <v>102</v>
      </c>
      <c r="BL7" s="38" t="s">
        <v>102</v>
      </c>
      <c r="BM7" s="38" t="s">
        <v>102</v>
      </c>
      <c r="BN7" s="38" t="s">
        <v>102</v>
      </c>
      <c r="BO7" s="38">
        <v>1092.22</v>
      </c>
      <c r="BP7" s="38">
        <v>705.21</v>
      </c>
      <c r="BQ7" s="38" t="s">
        <v>102</v>
      </c>
      <c r="BR7" s="38" t="s">
        <v>102</v>
      </c>
      <c r="BS7" s="38" t="s">
        <v>102</v>
      </c>
      <c r="BT7" s="38" t="s">
        <v>102</v>
      </c>
      <c r="BU7" s="38">
        <v>98.02</v>
      </c>
      <c r="BV7" s="38" t="s">
        <v>102</v>
      </c>
      <c r="BW7" s="38" t="s">
        <v>102</v>
      </c>
      <c r="BX7" s="38" t="s">
        <v>102</v>
      </c>
      <c r="BY7" s="38" t="s">
        <v>102</v>
      </c>
      <c r="BZ7" s="38">
        <v>97.53</v>
      </c>
      <c r="CA7" s="38">
        <v>98.96</v>
      </c>
      <c r="CB7" s="38" t="s">
        <v>102</v>
      </c>
      <c r="CC7" s="38" t="s">
        <v>102</v>
      </c>
      <c r="CD7" s="38" t="s">
        <v>102</v>
      </c>
      <c r="CE7" s="38" t="s">
        <v>102</v>
      </c>
      <c r="CF7" s="38">
        <v>176.92</v>
      </c>
      <c r="CG7" s="38" t="s">
        <v>102</v>
      </c>
      <c r="CH7" s="38" t="s">
        <v>102</v>
      </c>
      <c r="CI7" s="38" t="s">
        <v>102</v>
      </c>
      <c r="CJ7" s="38" t="s">
        <v>102</v>
      </c>
      <c r="CK7" s="38">
        <v>155.83000000000001</v>
      </c>
      <c r="CL7" s="38">
        <v>134.52000000000001</v>
      </c>
      <c r="CM7" s="38" t="s">
        <v>102</v>
      </c>
      <c r="CN7" s="38" t="s">
        <v>102</v>
      </c>
      <c r="CO7" s="38" t="s">
        <v>102</v>
      </c>
      <c r="CP7" s="38" t="s">
        <v>102</v>
      </c>
      <c r="CQ7" s="38">
        <v>54.57</v>
      </c>
      <c r="CR7" s="38" t="s">
        <v>102</v>
      </c>
      <c r="CS7" s="38" t="s">
        <v>102</v>
      </c>
      <c r="CT7" s="38" t="s">
        <v>102</v>
      </c>
      <c r="CU7" s="38" t="s">
        <v>102</v>
      </c>
      <c r="CV7" s="38">
        <v>61.51</v>
      </c>
      <c r="CW7" s="38">
        <v>59.57</v>
      </c>
      <c r="CX7" s="38" t="s">
        <v>102</v>
      </c>
      <c r="CY7" s="38" t="s">
        <v>102</v>
      </c>
      <c r="CZ7" s="38" t="s">
        <v>102</v>
      </c>
      <c r="DA7" s="38" t="s">
        <v>102</v>
      </c>
      <c r="DB7" s="38">
        <v>80.34</v>
      </c>
      <c r="DC7" s="38" t="s">
        <v>102</v>
      </c>
      <c r="DD7" s="38" t="s">
        <v>102</v>
      </c>
      <c r="DE7" s="38" t="s">
        <v>102</v>
      </c>
      <c r="DF7" s="38" t="s">
        <v>102</v>
      </c>
      <c r="DG7" s="38">
        <v>85.82</v>
      </c>
      <c r="DH7" s="38">
        <v>95.57</v>
      </c>
      <c r="DI7" s="38" t="s">
        <v>102</v>
      </c>
      <c r="DJ7" s="38" t="s">
        <v>102</v>
      </c>
      <c r="DK7" s="38" t="s">
        <v>102</v>
      </c>
      <c r="DL7" s="38" t="s">
        <v>102</v>
      </c>
      <c r="DM7" s="38">
        <v>3.01</v>
      </c>
      <c r="DN7" s="38" t="s">
        <v>102</v>
      </c>
      <c r="DO7" s="38" t="s">
        <v>102</v>
      </c>
      <c r="DP7" s="38" t="s">
        <v>102</v>
      </c>
      <c r="DQ7" s="38" t="s">
        <v>102</v>
      </c>
      <c r="DR7" s="38">
        <v>15.29</v>
      </c>
      <c r="DS7" s="38">
        <v>36.520000000000003</v>
      </c>
      <c r="DT7" s="38" t="s">
        <v>102</v>
      </c>
      <c r="DU7" s="38" t="s">
        <v>102</v>
      </c>
      <c r="DV7" s="38" t="s">
        <v>102</v>
      </c>
      <c r="DW7" s="38" t="s">
        <v>102</v>
      </c>
      <c r="DX7" s="38">
        <v>0</v>
      </c>
      <c r="DY7" s="38" t="s">
        <v>102</v>
      </c>
      <c r="DZ7" s="38" t="s">
        <v>102</v>
      </c>
      <c r="EA7" s="38" t="s">
        <v>102</v>
      </c>
      <c r="EB7" s="38" t="s">
        <v>102</v>
      </c>
      <c r="EC7" s="38">
        <v>0.11</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ous11284</cp:lastModifiedBy>
  <cp:lastPrinted>2022-01-22T08:43:44Z</cp:lastPrinted>
  <dcterms:created xsi:type="dcterms:W3CDTF">2021-12-03T07:07:05Z</dcterms:created>
  <dcterms:modified xsi:type="dcterms:W3CDTF">2022-01-22T08:43:46Z</dcterms:modified>
  <cp:category/>
</cp:coreProperties>
</file>