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0_上下水道課\02_経理係\13-2-4_経理_会計\経営比較分析表\上下水道\経営比較分析表（R2年度）\"/>
    </mc:Choice>
  </mc:AlternateContent>
  <workbookProtection workbookAlgorithmName="SHA-512" workbookHashValue="IQ5TdA1Z707Dl8z1KFjBupnpWDl2c2yCBxPsGEAAgZ5QQkz2cRko47mfN3LR1JpmZ/bOmQDqzBnfwB0wHqyhMQ==" workbookSaltValue="cjhXD2dy6A0ZwmDy8ZOx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I8" i="4"/>
  <c r="B8" i="4"/>
  <c r="B6"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<sst xmlns="http://schemas.openxmlformats.org/spreadsheetml/2006/main" count="325" uniqueCount="118">
  <si>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</si>
  <si>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</si>
  <si>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</si>
  <si>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</si>
  <si>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</si>
  <si>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</si>
  <si>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</si>
  <si>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</si>
  <si>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</si>
  <si>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</si>
  <si>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</si>
  <si>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</si>
  <si>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</si>
  <si>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</si>
  <si>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</si>
  <si>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</si>
  <si>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</si>
  <si>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</si>
  <si>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</si>
  <si>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</si>
  <si>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</si>
  <si>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</si>
  <si>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</si>
  <si>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</si>
  <si>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</si>
  <si>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</si>
  <si>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</si>
  <si>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</si>
  <si>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</si>
  <si>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</si>
  <si>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</si>
  <si>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</si>
  <si>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</si>
  <si>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</si>
  <si>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</si>
  <si>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</si>
  <si>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</si>
  <si>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</si>
  <si>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</si>
  <si>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</si>
  <si>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</si>
  <si>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</si>
  <si>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</si>
  <si>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</si>
  <si>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</si>
  <si>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</si>
  <si>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</si>
  <si>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</si>
  <si>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</si>
  <si>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</si>
  <si>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</si>
  <si>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</si>
  <si>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</si>
  <si>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</si>
  <si>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</si>
  <si>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</si>
  <si>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</si>
  <si>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</si>
  <si>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</si>
  <si>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</si>
  <si>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</si>
  <si>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</si>
  <si>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</si>
  <si>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</si>
  <si>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</si>
  <si>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</si>
  <si>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</si>
  <si>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</si>
  <si>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</si>
  <si>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</si>
  <si>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</si>
  <si>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</si>
  <si>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</si>
  <si>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</si>
  <si>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</si>
  <si>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</si>
  <si>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</si>
  <si>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</si>
  <si>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</si>
  <si>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</si>
  <si>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</si>
  <si>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</si>
  <si>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</si>
  <si>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</si>
  <si>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</si>
  <si>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</si>
  <si>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</si>
  <si>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</si>
  <si>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</si>
  <si>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</si>
  <si>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</si>
  <si>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</si>
  <si>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</si>
  <si>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</si>
  <si>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</si>
  <si>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</si>
  <si>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</si>
  <si>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</si>
  <si>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</si>
  <si>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</si>
  <si>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</si>
  <si>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</si>
  <si>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</si>
  <si>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</si>
  <si>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</si>
  <si>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</si>
  <si>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</si>
  <si>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</si>
  <si>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</si>
  <si>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</si>
  <si>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</si>
  <si>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</si>
  <si>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</si>
  <si>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</si>
  <si>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</si>
  <si>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sz val="11"/>
        <color rgb="FFFF0000"/>
        <rFont val="ＭＳ ゴシック"/>
        <family val="3"/>
        <charset val="128"/>
      </rPr>
      <t>　④企業債残高対事業規模比率は、類似団体平均値よりも大幅に高い水準にある。これは、事業規模と比較して企業債残高が多いことを示している。</t>
    </r>
    <r>
      <rPr>
        <sz val="11"/>
        <rFont val="ＭＳ ゴシック"/>
        <family val="3"/>
        <charset val="128"/>
      </rPr>
      <t>本事業は現在も整備を継続していることから、企業債残高の動向については注視していく必要がある。
　地方公営企業法適用</t>
    </r>
    <r>
      <rPr>
        <sz val="11"/>
        <color rgb="FFFF0000"/>
        <rFont val="ＭＳ ゴシック"/>
        <family val="3"/>
        <charset val="128"/>
      </rPr>
      <t>に伴い</t>
    </r>
    <r>
      <rPr>
        <sz val="11"/>
        <rFont val="ＭＳ ゴシック"/>
        <family val="3"/>
        <charset val="128"/>
      </rPr>
      <t>財務諸表（貸借対照表、損益計算書、キャッシュ・フロー計算書）</t>
    </r>
    <r>
      <rPr>
        <sz val="11"/>
        <color rgb="FFFF0000"/>
        <rFont val="ＭＳ ゴシック"/>
        <family val="3"/>
        <charset val="128"/>
      </rPr>
      <t>を作成したことにより、</t>
    </r>
    <r>
      <rPr>
        <sz val="11"/>
        <rFont val="ＭＳ ゴシック"/>
        <family val="3"/>
        <charset val="128"/>
      </rPr>
      <t>経営状況</t>
    </r>
    <r>
      <rPr>
        <sz val="11"/>
        <color rgb="FFFF0000"/>
        <rFont val="ＭＳ ゴシック"/>
        <family val="3"/>
        <charset val="128"/>
      </rPr>
      <t>の厳しさ</t>
    </r>
    <r>
      <rPr>
        <sz val="11"/>
        <rFont val="ＭＳ ゴシック"/>
        <family val="3"/>
        <charset val="128"/>
      </rPr>
      <t>が明確に表れている。安定経営と事業推進のバランスが求められることから、従来の管理手法等</t>
    </r>
    <r>
      <rPr>
        <sz val="11"/>
        <color rgb="FFFF0000"/>
        <rFont val="ＭＳ ゴシック"/>
        <family val="3"/>
        <charset val="128"/>
      </rPr>
      <t>の</t>
    </r>
    <r>
      <rPr>
        <sz val="11"/>
        <rFont val="ＭＳ ゴシック"/>
        <family val="3"/>
        <charset val="128"/>
      </rPr>
      <t>見直し</t>
    </r>
    <r>
      <rPr>
        <sz val="11"/>
        <color rgb="FFFF0000"/>
        <rFont val="ＭＳ ゴシック"/>
        <family val="3"/>
        <charset val="128"/>
      </rPr>
      <t>のほか</t>
    </r>
    <r>
      <rPr>
        <sz val="11"/>
        <rFont val="ＭＳ ゴシック"/>
        <family val="3"/>
        <charset val="128"/>
      </rPr>
      <t>、適正な使用料及び一般会計繰入金のあり方に関する検討</t>
    </r>
    <r>
      <rPr>
        <sz val="11"/>
        <color rgb="FFFF0000"/>
        <rFont val="ＭＳ ゴシック"/>
        <family val="3"/>
        <charset val="128"/>
      </rPr>
      <t>を行う</t>
    </r>
    <r>
      <rPr>
        <sz val="11"/>
        <rFont val="ＭＳ ゴシック"/>
        <family val="3"/>
        <charset val="128"/>
      </rPr>
      <t>。
　戸別浄化槽については、汚水処理費の縮減が他事業と比較して困難となることが予想されるが、今後においては、１及び２で示した内容について着実に進めていく。</t>
    </r>
    <r>
      <rPr>
        <sz val="11"/>
        <color theme="1"/>
        <rFont val="ＭＳ ゴシック"/>
        <family val="3"/>
        <charset val="128"/>
      </rPr>
      <t xml:space="preserve">
</t>
    </r>
    <rPh sb="158" eb="160">
      <t>サクセイ</t>
    </rPh>
    <rPh sb="168" eb="170">
      <t>ケイエイ</t>
    </rPh>
    <rPh sb="173" eb="174">
      <t>キビ</t>
    </rPh>
    <phoneticPr fontId="4"/>
  </si>
  <si>
    <r>
      <t>　</t>
    </r>
    <r>
      <rPr>
        <sz val="11"/>
        <color rgb="FFFF0000"/>
        <rFont val="ＭＳ ゴシック"/>
        <family val="3"/>
        <charset val="128"/>
      </rPr>
      <t>令和２年度から下水道事業に地方公営企業法を適用し、経営指標に変化が生じたため、令和２年度のみの表示となっている。
　</t>
    </r>
    <r>
      <rPr>
        <sz val="11"/>
        <color theme="1"/>
        <rFont val="ＭＳ ゴシック"/>
        <family val="3"/>
        <charset val="128"/>
      </rPr>
      <t>特定地域生活排水事業については、市内全域において毎年整備を進めている。</t>
    </r>
    <r>
      <rPr>
        <sz val="11"/>
        <rFont val="ＭＳ ゴシック"/>
        <family val="3"/>
        <charset val="128"/>
      </rPr>
      <t>事業着手から</t>
    </r>
    <r>
      <rPr>
        <sz val="11"/>
        <color rgb="FFFF0000"/>
        <rFont val="ＭＳ ゴシック"/>
        <family val="3"/>
        <charset val="128"/>
      </rPr>
      <t>16</t>
    </r>
    <r>
      <rPr>
        <sz val="11"/>
        <rFont val="ＭＳ ゴシック"/>
        <family val="3"/>
        <charset val="128"/>
      </rPr>
      <t>年が経過し、法定耐用年数（28年）の半分を経過したものもある。
　</t>
    </r>
    <r>
      <rPr>
        <sz val="11"/>
        <color rgb="FFFF0000"/>
        <rFont val="ＭＳ ゴシック"/>
        <family val="3"/>
        <charset val="128"/>
      </rPr>
      <t>令和２年度は、①経常収支比率は100％を超えたものの、⑤経費回収率は100％を下回った。</t>
    </r>
    <r>
      <rPr>
        <sz val="11"/>
        <rFont val="ＭＳ ゴシック"/>
        <family val="3"/>
        <charset val="128"/>
      </rPr>
      <t>戸別浄化槽の普及に伴い使用料収入は増加し続けているものの、</t>
    </r>
    <r>
      <rPr>
        <sz val="11"/>
        <color rgb="FFFF0000"/>
        <rFont val="ＭＳ ゴシック"/>
        <family val="3"/>
        <charset val="128"/>
      </rPr>
      <t>使用料収入のみでは費用を賄えず、一般会計繰入金に依存している経営状況となっている。</t>
    </r>
    <r>
      <rPr>
        <sz val="11"/>
        <rFont val="ＭＳ ゴシック"/>
        <family val="3"/>
        <charset val="128"/>
      </rPr>
      <t>また、⑥汚水処理原価が増加している。</t>
    </r>
    <r>
      <rPr>
        <sz val="11"/>
        <color rgb="FFFF0000"/>
        <rFont val="ＭＳ ゴシック"/>
        <family val="3"/>
        <charset val="128"/>
      </rPr>
      <t>今後も施設整備に伴う水洗化人口の増加は見込めるものの、一方では</t>
    </r>
    <r>
      <rPr>
        <sz val="11"/>
        <rFont val="ＭＳ ゴシック"/>
        <family val="3"/>
        <charset val="128"/>
      </rPr>
      <t>普及に伴う汚水処理費（薬品費、委託料）が増加しており、今後においては老朽化等に伴う修繕費の発生も見込まれる。</t>
    </r>
    <r>
      <rPr>
        <sz val="11"/>
        <color rgb="FFFF0000"/>
        <rFont val="ＭＳ ゴシック"/>
        <family val="3"/>
        <charset val="128"/>
      </rPr>
      <t>健全経営を図るためには汚水処理費の縮減が必要な状況であることから、</t>
    </r>
    <r>
      <rPr>
        <sz val="11"/>
        <color theme="1"/>
        <rFont val="ＭＳ ゴシック"/>
        <family val="3"/>
        <charset val="128"/>
      </rPr>
      <t>令和２年度</t>
    </r>
    <r>
      <rPr>
        <sz val="11"/>
        <color rgb="FFFF0000"/>
        <rFont val="ＭＳ ゴシック"/>
        <family val="3"/>
        <charset val="128"/>
      </rPr>
      <t>の</t>
    </r>
    <r>
      <rPr>
        <sz val="11"/>
        <color theme="1"/>
        <rFont val="ＭＳ ゴシック"/>
        <family val="3"/>
        <charset val="128"/>
      </rPr>
      <t>地方公営企業法適用を</t>
    </r>
    <r>
      <rPr>
        <sz val="11"/>
        <color rgb="FFFF0000"/>
        <rFont val="ＭＳ ゴシック"/>
        <family val="3"/>
        <charset val="128"/>
      </rPr>
      <t>機に</t>
    </r>
    <r>
      <rPr>
        <sz val="11"/>
        <color theme="1"/>
        <rFont val="ＭＳ ゴシック"/>
        <family val="3"/>
        <charset val="128"/>
      </rPr>
      <t>、</t>
    </r>
    <r>
      <rPr>
        <sz val="11"/>
        <color rgb="FFFF0000"/>
        <rFont val="ＭＳ ゴシック"/>
        <family val="3"/>
        <charset val="128"/>
      </rPr>
      <t>維持管理手法の見直しなど、</t>
    </r>
    <r>
      <rPr>
        <sz val="11"/>
        <color theme="1"/>
        <rFont val="ＭＳ ゴシック"/>
        <family val="3"/>
        <charset val="128"/>
      </rPr>
      <t>安定経営を継続していくための</t>
    </r>
    <r>
      <rPr>
        <sz val="11"/>
        <color rgb="FFFF0000"/>
        <rFont val="ＭＳ ゴシック"/>
        <family val="3"/>
        <charset val="128"/>
      </rPr>
      <t>方策を検討している。
　令和４年度</t>
    </r>
    <r>
      <rPr>
        <sz val="11"/>
        <color theme="1"/>
        <rFont val="ＭＳ ゴシック"/>
        <family val="3"/>
        <charset val="128"/>
      </rPr>
      <t>には財政シミュレーションを行いながら、適正水準による使用料収入の確保も併せて検討する。</t>
    </r>
    <r>
      <rPr>
        <sz val="11"/>
        <color rgb="FFFF0000"/>
        <rFont val="ＭＳ ゴシック"/>
        <family val="3"/>
        <charset val="128"/>
      </rPr>
      <t>また、</t>
    </r>
    <r>
      <rPr>
        <sz val="11"/>
        <color theme="1"/>
        <rFont val="ＭＳ ゴシック"/>
        <family val="3"/>
        <charset val="128"/>
      </rPr>
      <t>経営戦略（改訂版）を策定し、</t>
    </r>
    <r>
      <rPr>
        <sz val="11"/>
        <color rgb="FFFF0000"/>
        <rFont val="ＭＳ ゴシック"/>
        <family val="3"/>
        <charset val="128"/>
      </rPr>
      <t>早期の実行に努める</t>
    </r>
    <r>
      <rPr>
        <sz val="11"/>
        <color theme="1"/>
        <rFont val="ＭＳ ゴシック"/>
        <family val="3"/>
        <charset val="128"/>
      </rPr>
      <t xml:space="preserve">。
</t>
    </r>
    <rPh sb="26" eb="28">
      <t>ケイエイ</t>
    </rPh>
    <rPh sb="28" eb="30">
      <t>シヒョウ</t>
    </rPh>
    <rPh sb="31" eb="33">
      <t>ヘンカ</t>
    </rPh>
    <rPh sb="34" eb="35">
      <t>ショウ</t>
    </rPh>
    <rPh sb="94" eb="96">
      <t>ジギョウ</t>
    </rPh>
    <rPh sb="96" eb="98">
      <t>チャクシュ</t>
    </rPh>
    <rPh sb="352" eb="356">
      <t>ケンゼンケイエイ</t>
    </rPh>
    <rPh sb="357" eb="358">
      <t>ハカ</t>
    </rPh>
    <rPh sb="363" eb="368">
      <t>オスイショリヒ</t>
    </rPh>
    <rPh sb="369" eb="371">
      <t>シュクゲン</t>
    </rPh>
    <rPh sb="372" eb="374">
      <t>ヒツヨウ</t>
    </rPh>
    <rPh sb="375" eb="377">
      <t>ジョウキョウ</t>
    </rPh>
    <rPh sb="404" eb="406">
      <t>イジ</t>
    </rPh>
    <rPh sb="406" eb="408">
      <t>カンリ</t>
    </rPh>
    <rPh sb="408" eb="410">
      <t>シュホウ</t>
    </rPh>
    <rPh sb="411" eb="413">
      <t>ミナオ</t>
    </rPh>
    <rPh sb="494" eb="496">
      <t>ケイエイ</t>
    </rPh>
    <rPh sb="508" eb="510">
      <t>ソウキ</t>
    </rPh>
    <rPh sb="511" eb="513">
      <t>ジッコウ</t>
    </rPh>
    <rPh sb="514" eb="515">
      <t>ツト</t>
    </rPh>
    <phoneticPr fontId="4"/>
  </si>
  <si>
    <r>
      <rPr>
        <sz val="11"/>
        <color rgb="FFFF0000"/>
        <rFont val="ＭＳ ゴシック"/>
        <family val="3"/>
        <charset val="128"/>
      </rPr>
      <t>　令和２年度の地方公営企業法適用に伴い、①有形固定資産減価償却率及び②管渠老朽化率が示されるようになった。①は法適用直後であるため少ない率となっているが、</t>
    </r>
    <r>
      <rPr>
        <sz val="11"/>
        <rFont val="ＭＳ ゴシック"/>
        <family val="3"/>
        <charset val="128"/>
      </rPr>
      <t>１で示したとおり、供用開始から法定耐用年数の半分を経過した戸別浄化槽もある。</t>
    </r>
    <r>
      <rPr>
        <sz val="11"/>
        <color rgb="FFFF0000"/>
        <rFont val="ＭＳ ゴシック"/>
        <family val="3"/>
        <charset val="128"/>
      </rPr>
      <t>近年では、</t>
    </r>
    <r>
      <rPr>
        <sz val="11"/>
        <rFont val="ＭＳ ゴシック"/>
        <family val="3"/>
        <charset val="128"/>
      </rPr>
      <t>老朽化に伴う修繕費</t>
    </r>
    <r>
      <rPr>
        <sz val="11"/>
        <color rgb="FFFF0000"/>
        <rFont val="ＭＳ ゴシック"/>
        <family val="3"/>
        <charset val="128"/>
      </rPr>
      <t>が</t>
    </r>
    <r>
      <rPr>
        <sz val="11"/>
        <rFont val="ＭＳ ゴシック"/>
        <family val="3"/>
        <charset val="128"/>
      </rPr>
      <t>発生</t>
    </r>
    <r>
      <rPr>
        <sz val="11"/>
        <color rgb="FFFF0000"/>
        <rFont val="ＭＳ ゴシック"/>
        <family val="3"/>
        <charset val="128"/>
      </rPr>
      <t>しており、今後においても修繕費の増加</t>
    </r>
    <r>
      <rPr>
        <sz val="11"/>
        <rFont val="ＭＳ ゴシック"/>
        <family val="3"/>
        <charset val="128"/>
      </rPr>
      <t>が見込まれるため、管理手法の見直し等を検討する必要がある。</t>
    </r>
    <rPh sb="1" eb="3">
      <t>レイワ</t>
    </rPh>
    <rPh sb="4" eb="5">
      <t>ネン</t>
    </rPh>
    <rPh sb="5" eb="6">
      <t>ド</t>
    </rPh>
    <rPh sb="7" eb="16">
      <t>チホウコウエイキギョウホウテキヨウ</t>
    </rPh>
    <rPh sb="17" eb="18">
      <t>トモナ</t>
    </rPh>
    <rPh sb="21" eb="33">
      <t>ユウケイコテイシサンゲンカショウキャクリツオヨ</t>
    </rPh>
    <rPh sb="35" eb="41">
      <t>カンキョロウキュウカリツ</t>
    </rPh>
    <rPh sb="42" eb="43">
      <t>シメ</t>
    </rPh>
    <rPh sb="106" eb="108">
      <t>コベツ</t>
    </rPh>
    <rPh sb="108" eb="111">
      <t>ジョウカソウ</t>
    </rPh>
    <rPh sb="115" eb="117">
      <t>キンネン</t>
    </rPh>
    <rPh sb="137" eb="139">
      <t>コンゴ</t>
    </rPh>
    <rPh sb="144" eb="146">
      <t>シュウゼン</t>
    </rPh>
    <rPh sb="146" eb="147">
      <t>ヒ</t>
    </rPh>
    <rPh sb="148" eb="15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</si>
</sst>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B7-4939-8AA8-C6A3591F91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B7-4939-8AA8-C6A3591F91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104.41</c:v>
                </c:pt>
              </c:numCache>
            </c:numRef>
          </c:val>
          <c:extLst>
            <c:ext xmlns:c16="http://schemas.microsoft.com/office/drawing/2014/chart" uri="{C3380CC4-5D6E-409C-BE32-E72D297353CC}">
              <c16:uniqueId val="{00000000-6D67-46EB-AB9C-714092D97A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6D67-46EB-AB9C-714092D97A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DBEE-421F-995B-C0CB1BF39C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DBEE-421F-995B-C0CB1BF39C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117.96</c:v>
                </c:pt>
              </c:numCache>
            </c:numRef>
          </c:val>
          <c:extLst>
            <c:ext xmlns:c16="http://schemas.microsoft.com/office/drawing/2014/chart" uri="{C3380CC4-5D6E-409C-BE32-E72D297353CC}">
              <c16:uniqueId val="{00000000-BAE3-4DB1-99B1-D9DB8C0D07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BAE3-4DB1-99B1-D9DB8C0D07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4.28</c:v>
                </c:pt>
              </c:numCache>
            </c:numRef>
          </c:val>
          <c:extLst>
            <c:ext xmlns:c16="http://schemas.microsoft.com/office/drawing/2014/chart" uri="{C3380CC4-5D6E-409C-BE32-E72D297353CC}">
              <c16:uniqueId val="{00000000-1B30-42F4-AAE5-BAA61AB17F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1B30-42F4-AAE5-BAA61AB17F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F3-43F8-A1AA-F5C0F3FB51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F3-43F8-A1AA-F5C0F3FB51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80-4148-BE55-A270E77BD4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2380-4148-BE55-A270E77BD4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758.6</c:v>
                </c:pt>
              </c:numCache>
            </c:numRef>
          </c:val>
          <c:extLst>
            <c:ext xmlns:c16="http://schemas.microsoft.com/office/drawing/2014/chart" uri="{C3380CC4-5D6E-409C-BE32-E72D297353CC}">
              <c16:uniqueId val="{00000000-2A34-4600-AC18-EB8ACCC7B2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2A34-4600-AC18-EB8ACCC7B2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767.27</c:v>
                </c:pt>
              </c:numCache>
            </c:numRef>
          </c:val>
          <c:extLst>
            <c:ext xmlns:c16="http://schemas.microsoft.com/office/drawing/2014/chart" uri="{C3380CC4-5D6E-409C-BE32-E72D297353CC}">
              <c16:uniqueId val="{00000000-C307-48F5-BE99-9A5D72FB02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C307-48F5-BE99-9A5D72FB02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76.760000000000005</c:v>
                </c:pt>
              </c:numCache>
            </c:numRef>
          </c:val>
          <c:extLst>
            <c:ext xmlns:c16="http://schemas.microsoft.com/office/drawing/2014/chart" uri="{C3380CC4-5D6E-409C-BE32-E72D297353CC}">
              <c16:uniqueId val="{00000000-C5B9-4382-A188-7A0B0F4B973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C5B9-4382-A188-7A0B0F4B973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269.04000000000002</c:v>
                </c:pt>
              </c:numCache>
            </c:numRef>
          </c:val>
          <c:extLst>
            <c:ext xmlns:c16="http://schemas.microsoft.com/office/drawing/2014/chart" uri="{C3380CC4-5D6E-409C-BE32-E72D297353CC}">
              <c16:uniqueId val="{00000000-EF90-488E-A8A2-E2907A5250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EF90-488E-A8A2-E2907A5250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1" zoomScaleNormal="100" workbookViewId="0">
      <selection activeCell="BF57" sqref="BF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八幡平市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24788</v>
      </c>
      <c r="AM8" s="51"/>
      <c r="AN8" s="51"/>
      <c r="AO8" s="51"/>
      <c r="AP8" s="51"/>
      <c r="AQ8" s="51"/>
      <c r="AR8" s="51"/>
      <c r="AS8" s="51"/>
      <c r="AT8" s="46">
        <f>データ!T6</f>
        <v>862.3</v>
      </c>
      <c r="AU8" s="46"/>
      <c r="AV8" s="46"/>
      <c r="AW8" s="46"/>
      <c r="AX8" s="46"/>
      <c r="AY8" s="46"/>
      <c r="AZ8" s="46"/>
      <c r="BA8" s="46"/>
      <c r="BB8" s="46">
        <f>データ!U6</f>
        <v>28.75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48.32</v>
      </c>
      <c r="J10" s="46"/>
      <c r="K10" s="46"/>
      <c r="L10" s="46"/>
      <c r="M10" s="46"/>
      <c r="N10" s="46"/>
      <c r="O10" s="46"/>
      <c r="P10" s="46">
        <f>データ!P6</f>
        <v>6.48</v>
      </c>
      <c r="Q10" s="46"/>
      <c r="R10" s="46"/>
      <c r="S10" s="46"/>
      <c r="T10" s="46"/>
      <c r="U10" s="46"/>
      <c r="V10" s="46"/>
      <c r="W10" s="46">
        <f>データ!Q6</f>
        <v>100</v>
      </c>
      <c r="X10" s="46"/>
      <c r="Y10" s="46"/>
      <c r="Z10" s="46"/>
      <c r="AA10" s="46"/>
      <c r="AB10" s="46"/>
      <c r="AC10" s="46"/>
      <c r="AD10" s="51">
        <f>データ!R6</f>
        <v>3960</v>
      </c>
      <c r="AE10" s="51"/>
      <c r="AF10" s="51"/>
      <c r="AG10" s="51"/>
      <c r="AH10" s="51"/>
      <c r="AI10" s="51"/>
      <c r="AJ10" s="51"/>
      <c r="AK10" s="2"/>
      <c r="AL10" s="51">
        <f>データ!V6</f>
        <v>1598</v>
      </c>
      <c r="AM10" s="51"/>
      <c r="AN10" s="51"/>
      <c r="AO10" s="51"/>
      <c r="AP10" s="51"/>
      <c r="AQ10" s="51"/>
      <c r="AR10" s="51"/>
      <c r="AS10" s="51"/>
      <c r="AT10" s="46">
        <f>データ!W6</f>
        <v>851.02</v>
      </c>
      <c r="AU10" s="46"/>
      <c r="AV10" s="46"/>
      <c r="AW10" s="46"/>
      <c r="AX10" s="46"/>
      <c r="AY10" s="46"/>
      <c r="AZ10" s="46"/>
      <c r="BA10" s="46"/>
      <c r="BB10" s="46">
        <f>データ!X6</f>
        <v>1.88</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116</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PQTxjHmBwudIPRmy1WfScz2qkCrwPS5erOSKn08ml3A2lSoCJibemGH4u9k1bbHwVTgWqXhSTYvzZJ1pzJ8H6w==" saltValue="qXcjj3URsHsgnDwfmY7R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32140</v>
      </c>
      <c r="D6" s="33">
        <f t="shared" si="3"/>
        <v>46</v>
      </c>
      <c r="E6" s="33">
        <f t="shared" si="3"/>
        <v>18</v>
      </c>
      <c r="F6" s="33">
        <f t="shared" si="3"/>
        <v>0</v>
      </c>
      <c r="G6" s="33">
        <f t="shared" si="3"/>
        <v>0</v>
      </c>
      <c r="H6" s="33" t="str">
        <f t="shared" si="3"/>
        <v>岩手県　八幡平市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48.32</v>
      </c>
      <c r="P6" s="34">
        <f t="shared" si="3"/>
        <v>6.48</v>
      </c>
      <c r="Q6" s="34">
        <f t="shared" si="3"/>
        <v>100</v>
      </c>
      <c r="R6" s="34">
        <f t="shared" si="3"/>
        <v>3960</v>
      </c>
      <c r="S6" s="34">
        <f t="shared" si="3"/>
        <v>24788</v>
      </c>
      <c r="T6" s="34">
        <f t="shared" si="3"/>
        <v>862.3</v>
      </c>
      <c r="U6" s="34">
        <f t="shared" si="3"/>
        <v>28.75</v>
      </c>
      <c r="V6" s="34">
        <f t="shared" si="3"/>
        <v>1598</v>
      </c>
      <c r="W6" s="34">
        <f t="shared" si="3"/>
        <v>851.02</v>
      </c>
      <c r="X6" s="34">
        <f t="shared" si="3"/>
        <v>1.88</v>
      </c>
      <c r="Y6" s="35" t="str">
        <f>IF(Y7="",NA(),Y7)</f>
        <v>-</v>
      </c>
      <c r="Z6" s="35" t="str">
        <f t="shared" ref="Z6:AH6" si="4">IF(Z7="",NA(),Z7)</f>
        <v>-</v>
      </c>
      <c r="AA6" s="35" t="str">
        <f t="shared" si="4"/>
        <v>-</v>
      </c>
      <c r="AB6" s="35" t="str">
        <f t="shared" si="4"/>
        <v>-</v>
      </c>
      <c r="AC6" s="35">
        <f t="shared" si="4"/>
        <v>117.96</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758.6</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767.27</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76.760000000000005</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269.04000000000002</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104.41</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4.28</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32140</v>
      </c>
      <c r="D7" s="37">
        <v>46</v>
      </c>
      <c r="E7" s="37">
        <v>18</v>
      </c>
      <c r="F7" s="37">
        <v>0</v>
      </c>
      <c r="G7" s="37">
        <v>0</v>
      </c>
      <c r="H7" s="37" t="s">
        <v>96</v>
      </c>
      <c r="I7" s="37" t="s">
        <v>97</v>
      </c>
      <c r="J7" s="37" t="s">
        <v>98</v>
      </c>
      <c r="K7" s="37" t="s">
        <v>99</v>
      </c>
      <c r="L7" s="37" t="s">
        <v>100</v>
      </c>
      <c r="M7" s="37" t="s">
        <v>101</v>
      </c>
      <c r="N7" s="38" t="s">
        <v>102</v>
      </c>
      <c r="O7" s="38">
        <v>48.32</v>
      </c>
      <c r="P7" s="38">
        <v>6.48</v>
      </c>
      <c r="Q7" s="38">
        <v>100</v>
      </c>
      <c r="R7" s="38">
        <v>3960</v>
      </c>
      <c r="S7" s="38">
        <v>24788</v>
      </c>
      <c r="T7" s="38">
        <v>862.3</v>
      </c>
      <c r="U7" s="38">
        <v>28.75</v>
      </c>
      <c r="V7" s="38">
        <v>1598</v>
      </c>
      <c r="W7" s="38">
        <v>851.02</v>
      </c>
      <c r="X7" s="38">
        <v>1.88</v>
      </c>
      <c r="Y7" s="38" t="s">
        <v>102</v>
      </c>
      <c r="Z7" s="38" t="s">
        <v>102</v>
      </c>
      <c r="AA7" s="38" t="s">
        <v>102</v>
      </c>
      <c r="AB7" s="38" t="s">
        <v>102</v>
      </c>
      <c r="AC7" s="38">
        <v>117.96</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758.6</v>
      </c>
      <c r="AZ7" s="38" t="s">
        <v>102</v>
      </c>
      <c r="BA7" s="38" t="s">
        <v>102</v>
      </c>
      <c r="BB7" s="38" t="s">
        <v>102</v>
      </c>
      <c r="BC7" s="38" t="s">
        <v>102</v>
      </c>
      <c r="BD7" s="38">
        <v>100.47</v>
      </c>
      <c r="BE7" s="38">
        <v>106.38</v>
      </c>
      <c r="BF7" s="38" t="s">
        <v>102</v>
      </c>
      <c r="BG7" s="38" t="s">
        <v>102</v>
      </c>
      <c r="BH7" s="38" t="s">
        <v>102</v>
      </c>
      <c r="BI7" s="38" t="s">
        <v>102</v>
      </c>
      <c r="BJ7" s="38">
        <v>767.27</v>
      </c>
      <c r="BK7" s="38" t="s">
        <v>102</v>
      </c>
      <c r="BL7" s="38" t="s">
        <v>102</v>
      </c>
      <c r="BM7" s="38" t="s">
        <v>102</v>
      </c>
      <c r="BN7" s="38" t="s">
        <v>102</v>
      </c>
      <c r="BO7" s="38">
        <v>294.27</v>
      </c>
      <c r="BP7" s="38">
        <v>314.13</v>
      </c>
      <c r="BQ7" s="38" t="s">
        <v>102</v>
      </c>
      <c r="BR7" s="38" t="s">
        <v>102</v>
      </c>
      <c r="BS7" s="38" t="s">
        <v>102</v>
      </c>
      <c r="BT7" s="38" t="s">
        <v>102</v>
      </c>
      <c r="BU7" s="38">
        <v>76.760000000000005</v>
      </c>
      <c r="BV7" s="38" t="s">
        <v>102</v>
      </c>
      <c r="BW7" s="38" t="s">
        <v>102</v>
      </c>
      <c r="BX7" s="38" t="s">
        <v>102</v>
      </c>
      <c r="BY7" s="38" t="s">
        <v>102</v>
      </c>
      <c r="BZ7" s="38">
        <v>60.59</v>
      </c>
      <c r="CA7" s="38">
        <v>58.42</v>
      </c>
      <c r="CB7" s="38" t="s">
        <v>102</v>
      </c>
      <c r="CC7" s="38" t="s">
        <v>102</v>
      </c>
      <c r="CD7" s="38" t="s">
        <v>102</v>
      </c>
      <c r="CE7" s="38" t="s">
        <v>102</v>
      </c>
      <c r="CF7" s="38">
        <v>269.04000000000002</v>
      </c>
      <c r="CG7" s="38" t="s">
        <v>102</v>
      </c>
      <c r="CH7" s="38" t="s">
        <v>102</v>
      </c>
      <c r="CI7" s="38" t="s">
        <v>102</v>
      </c>
      <c r="CJ7" s="38" t="s">
        <v>102</v>
      </c>
      <c r="CK7" s="38">
        <v>280.23</v>
      </c>
      <c r="CL7" s="38">
        <v>282.27999999999997</v>
      </c>
      <c r="CM7" s="38" t="s">
        <v>102</v>
      </c>
      <c r="CN7" s="38" t="s">
        <v>102</v>
      </c>
      <c r="CO7" s="38" t="s">
        <v>102</v>
      </c>
      <c r="CP7" s="38" t="s">
        <v>102</v>
      </c>
      <c r="CQ7" s="38">
        <v>104.41</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4.28</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2022-01-20T23:43:05Z</cp:lastPrinted>
  <dcterms:created xsi:type="dcterms:W3CDTF">2021-12-03T07:38:19Z</dcterms:created>
  <dcterms:modified xsi:type="dcterms:W3CDTF">2022-01-20T23:44:37Z</dcterms:modified>
  <cp:category/>
</cp:coreProperties>
</file>