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5\八幡平市共有\20_上下水道課\02_経理係\13-2-4_経理_会計\経営比較分析表\上下水道\経営比較分析表（R2年度）\"/>
    </mc:Choice>
  </mc:AlternateContent>
  <workbookProtection workbookAlgorithmName="SHA-512" workbookHashValue="KyOYDcSFTP67tKIO2pphT2klK+TvwvnT861n6pmiuN8Jnt6Uw0wvpwmInKNatKFDw/tqLNgkv8QYhtRa8WyYpQ==" workbookSaltValue="WQ0ukaG99l/nm8Rpv4PNg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I10" i="4"/>
  <c r="B10" i="4"/>
  <c r="BB8" i="4"/>
  <c r="AL8" i="4"/>
  <c r="P8" i="4"/>
  <c r="I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<sst xmlns="http://schemas.openxmlformats.org/spreadsheetml/2006/main" count="319" uniqueCount="117">
  <si>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</si>
  <si>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</si>
  <si>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</si>
  <si>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</si>
  <si>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</si>
  <si>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</si>
  <si>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</si>
  <si>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</si>
  <si>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</si>
  <si>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</si>
  <si>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</si>
  <si>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</si>
  <si>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</si>
  <si>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</si>
  <si>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</si>
  <si>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</si>
  <si>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</si>
  <si>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</si>
  <si>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</si>
  <si>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</si>
  <si>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</si>
  <si>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</si>
  <si>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</si>
  <si>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</si>
  <si>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</si>
  <si>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</si>
  <si>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</si>
  <si>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</si>
  <si>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</si>
  <si>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</si>
  <si>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</si>
  <si>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</si>
  <si>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</si>
  <si>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</si>
  <si>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</si>
  <si>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</si>
  <si>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</si>
  <si>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</si>
  <si>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</si>
  <si>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</si>
  <si>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</si>
  <si>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</si>
  <si>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</si>
  <si>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</si>
  <si>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</si>
  <si>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</si>
  <si>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</si>
  <si>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</si>
  <si>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</si>
  <si>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</si>
  <si>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</si>
  <si>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</si>
  <si>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</si>
  <si>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</si>
  <si>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</si>
  <si>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</si>
  <si>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</si>
  <si>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</si>
  <si>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</si>
  <si>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</si>
  <si>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</si>
  <si>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</si>
  <si>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</si>
  <si>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</si>
  <si>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</si>
  <si>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</si>
  <si>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</si>
  <si>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</si>
  <si>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</si>
  <si>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</si>
  <si>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</si>
  <si>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</si>
  <si>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</si>
  <si>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</si>
  <si>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</si>
  <si>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</si>
  <si>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</si>
  <si>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</si>
  <si>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</si>
  <si>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</si>
  <si>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</si>
  <si>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</si>
  <si>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</si>
  <si>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</si>
  <si>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</si>
  <si>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</si>
  <si>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</si>
  <si>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</si>
  <si>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</si>
  <si>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</si>
  <si>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</si>
  <si>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</si>
  <si>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</si>
  <si>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</si>
  <si>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</si>
  <si>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</si>
  <si>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</si>
  <si>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</si>
  <si>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</si>
  <si>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</si>
  <si>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</si>
  <si>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</si>
  <si>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</si>
  <si>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</si>
  <si>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</si>
  <si>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</si>
  <si>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</si>
  <si>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</si>
  <si>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</si>
  <si>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</si>
  <si>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</si>
  <si>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</si>
  <si>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</si>
  <si>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</si>
  <si>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t>
    </r>
    <r>
      <rPr>
        <sz val="11"/>
        <color rgb="FFFF0000"/>
        <rFont val="ＭＳ ゴシック"/>
        <family val="3"/>
        <charset val="128"/>
      </rPr>
      <t>④企業債残高対事業規模比率は、類似団体平均値よりも大幅に高い水準にある。これは、事業規模と比較して企業債残高が多いことを示している。本事業は</t>
    </r>
    <r>
      <rPr>
        <sz val="11"/>
        <color theme="1"/>
        <rFont val="ＭＳ ゴシック"/>
        <family val="3"/>
        <charset val="128"/>
      </rPr>
      <t>概成していることから、企業債残高は年々減少し続けている</t>
    </r>
    <r>
      <rPr>
        <sz val="11"/>
        <color rgb="FFFF0000"/>
        <rFont val="ＭＳ ゴシック"/>
        <family val="3"/>
        <charset val="128"/>
      </rPr>
      <t>が、企業債残高の動向については注視していく必要がある</t>
    </r>
    <r>
      <rPr>
        <sz val="11"/>
        <color theme="1"/>
        <rFont val="ＭＳ ゴシック"/>
        <family val="3"/>
        <charset val="128"/>
      </rPr>
      <t>。
　</t>
    </r>
    <r>
      <rPr>
        <sz val="11"/>
        <color rgb="FFFF0000"/>
        <rFont val="ＭＳ ゴシック"/>
        <family val="3"/>
        <charset val="128"/>
      </rPr>
      <t>また、１及び２より、使用料</t>
    </r>
    <r>
      <rPr>
        <sz val="11"/>
        <color theme="1"/>
        <rFont val="ＭＳ ゴシック"/>
        <family val="3"/>
        <charset val="128"/>
      </rPr>
      <t>収入の低さが事業経営に影響を及ぼして</t>
    </r>
    <r>
      <rPr>
        <sz val="11"/>
        <color rgb="FFFF0000"/>
        <rFont val="ＭＳ ゴシック"/>
        <family val="3"/>
        <charset val="128"/>
      </rPr>
      <t>おり、厳しい経営状況である。
　</t>
    </r>
    <r>
      <rPr>
        <sz val="11"/>
        <color theme="1"/>
        <rFont val="ＭＳ ゴシック"/>
        <family val="3"/>
        <charset val="128"/>
      </rPr>
      <t>地方公営企業法適用</t>
    </r>
    <r>
      <rPr>
        <sz val="11"/>
        <color rgb="FFFF0000"/>
        <rFont val="ＭＳ ゴシック"/>
        <family val="3"/>
        <charset val="128"/>
      </rPr>
      <t>に伴い</t>
    </r>
    <r>
      <rPr>
        <sz val="11"/>
        <rFont val="ＭＳ ゴシック"/>
        <family val="3"/>
        <charset val="128"/>
      </rPr>
      <t>財務諸表（貸借対照表、損益計算書、キャッシュ・フロー計算書）</t>
    </r>
    <r>
      <rPr>
        <sz val="11"/>
        <color rgb="FFFF0000"/>
        <rFont val="ＭＳ ゴシック"/>
        <family val="3"/>
        <charset val="128"/>
      </rPr>
      <t>を</t>
    </r>
    <r>
      <rPr>
        <sz val="11"/>
        <rFont val="ＭＳ ゴシック"/>
        <family val="3"/>
        <charset val="128"/>
      </rPr>
      <t>作成</t>
    </r>
    <r>
      <rPr>
        <sz val="11"/>
        <color rgb="FFFF0000"/>
        <rFont val="ＭＳ ゴシック"/>
        <family val="3"/>
        <charset val="128"/>
      </rPr>
      <t>したことにより、</t>
    </r>
    <r>
      <rPr>
        <sz val="11"/>
        <rFont val="ＭＳ ゴシック"/>
        <family val="3"/>
        <charset val="128"/>
      </rPr>
      <t>経営状況</t>
    </r>
    <r>
      <rPr>
        <sz val="11"/>
        <color rgb="FFFF0000"/>
        <rFont val="ＭＳ ゴシック"/>
        <family val="3"/>
        <charset val="128"/>
      </rPr>
      <t>の厳しさ</t>
    </r>
    <r>
      <rPr>
        <sz val="11"/>
        <rFont val="ＭＳ ゴシック"/>
        <family val="3"/>
        <charset val="128"/>
      </rPr>
      <t>が明確に表れ</t>
    </r>
    <r>
      <rPr>
        <sz val="11"/>
        <color rgb="FFFF0000"/>
        <rFont val="ＭＳ ゴシック"/>
        <family val="3"/>
        <charset val="128"/>
      </rPr>
      <t>てい</t>
    </r>
    <r>
      <rPr>
        <sz val="11"/>
        <rFont val="ＭＳ ゴシック"/>
        <family val="3"/>
        <charset val="128"/>
      </rPr>
      <t>る。安定経営と事業推進のバランスが求められることから、従来</t>
    </r>
    <r>
      <rPr>
        <sz val="11"/>
        <color rgb="FFFF0000"/>
        <rFont val="ＭＳ ゴシック"/>
        <family val="3"/>
        <charset val="128"/>
      </rPr>
      <t>の</t>
    </r>
    <r>
      <rPr>
        <sz val="11"/>
        <rFont val="ＭＳ ゴシック"/>
        <family val="3"/>
        <charset val="128"/>
      </rPr>
      <t>管理手法等の見直し</t>
    </r>
    <r>
      <rPr>
        <sz val="11"/>
        <color rgb="FFFF0000"/>
        <rFont val="ＭＳ ゴシック"/>
        <family val="3"/>
        <charset val="128"/>
      </rPr>
      <t>のほか</t>
    </r>
    <r>
      <rPr>
        <sz val="11"/>
        <rFont val="ＭＳ ゴシック"/>
        <family val="3"/>
        <charset val="128"/>
      </rPr>
      <t>、適正な使用料及び一般会計繰入金のあり方に関する検討</t>
    </r>
    <r>
      <rPr>
        <sz val="11"/>
        <color rgb="FFFF0000"/>
        <rFont val="ＭＳ ゴシック"/>
        <family val="3"/>
        <charset val="128"/>
      </rPr>
      <t>を行う</t>
    </r>
    <r>
      <rPr>
        <sz val="11"/>
        <rFont val="ＭＳ ゴシック"/>
        <family val="3"/>
        <charset val="128"/>
      </rPr>
      <t>。
　今後においては、１及び２で示した内容について着実に進めていく。</t>
    </r>
    <r>
      <rPr>
        <sz val="11"/>
        <color theme="1"/>
        <rFont val="ＭＳ ゴシック"/>
        <family val="3"/>
        <charset val="128"/>
      </rPr>
      <t xml:space="preserve">
</t>
    </r>
    <rPh sb="16" eb="18">
      <t>ルイジ</t>
    </rPh>
    <rPh sb="18" eb="20">
      <t>ダンタイ</t>
    </rPh>
    <rPh sb="20" eb="23">
      <t>ヘイキンチ</t>
    </rPh>
    <rPh sb="26" eb="28">
      <t>オオハバ</t>
    </rPh>
    <rPh sb="29" eb="30">
      <t>タカ</t>
    </rPh>
    <rPh sb="31" eb="33">
      <t>スイジュン</t>
    </rPh>
    <rPh sb="41" eb="43">
      <t>ジギョウ</t>
    </rPh>
    <rPh sb="43" eb="45">
      <t>キボ</t>
    </rPh>
    <rPh sb="46" eb="48">
      <t>ヒカク</t>
    </rPh>
    <rPh sb="50" eb="52">
      <t>キギョウ</t>
    </rPh>
    <rPh sb="52" eb="53">
      <t>サイ</t>
    </rPh>
    <rPh sb="53" eb="55">
      <t>ザンダカ</t>
    </rPh>
    <rPh sb="56" eb="57">
      <t>オオ</t>
    </rPh>
    <rPh sb="61" eb="62">
      <t>シメ</t>
    </rPh>
    <rPh sb="100" eb="102">
      <t>キギョウ</t>
    </rPh>
    <rPh sb="102" eb="103">
      <t>サイ</t>
    </rPh>
    <rPh sb="103" eb="105">
      <t>ザンダカ</t>
    </rPh>
    <rPh sb="106" eb="108">
      <t>ドウコウ</t>
    </rPh>
    <rPh sb="113" eb="115">
      <t>チュウシ</t>
    </rPh>
    <rPh sb="119" eb="121">
      <t>ヒツヨウ</t>
    </rPh>
    <rPh sb="131" eb="132">
      <t>オヨ</t>
    </rPh>
    <rPh sb="164" eb="166">
      <t>ケイエイ</t>
    </rPh>
    <rPh sb="184" eb="185">
      <t>トモナ</t>
    </rPh>
    <rPh sb="232" eb="233">
      <t>キビ</t>
    </rPh>
    <rPh sb="250" eb="252">
      <t>ジギョウ</t>
    </rPh>
    <rPh sb="252" eb="254">
      <t>スイシン</t>
    </rPh>
    <rPh sb="312" eb="313">
      <t>オコナ</t>
    </rPh>
    <phoneticPr fontId="4"/>
  </si>
  <si>
    <r>
      <t>　</t>
    </r>
    <r>
      <rPr>
        <sz val="11"/>
        <color rgb="FFFF0000"/>
        <rFont val="ＭＳ ゴシック"/>
        <family val="3"/>
        <charset val="128"/>
      </rPr>
      <t>令和２年度から下水道事業に地方公営企業法を適用し、経営指標に変化が生じたため、令和２年度のみの表示となっている。
　</t>
    </r>
    <r>
      <rPr>
        <sz val="11"/>
        <color theme="1"/>
        <rFont val="ＭＳ ゴシック"/>
        <family val="3"/>
        <charset val="128"/>
      </rPr>
      <t>特定環境保全公共下水道事業は概成している。
　</t>
    </r>
    <r>
      <rPr>
        <sz val="11"/>
        <color rgb="FFFF0000"/>
        <rFont val="ＭＳ ゴシック"/>
        <family val="3"/>
        <charset val="128"/>
      </rPr>
      <t>令和２年度は、</t>
    </r>
    <r>
      <rPr>
        <sz val="11"/>
        <color theme="1"/>
        <rFont val="ＭＳ ゴシック"/>
        <family val="3"/>
        <charset val="128"/>
      </rPr>
      <t>①経常収支比率は</t>
    </r>
    <r>
      <rPr>
        <sz val="11"/>
        <color rgb="FFFF0000"/>
        <rFont val="ＭＳ ゴシック"/>
        <family val="3"/>
        <charset val="128"/>
      </rPr>
      <t>100％を超えたものの、</t>
    </r>
    <r>
      <rPr>
        <sz val="11"/>
        <color theme="1"/>
        <rFont val="ＭＳ ゴシック"/>
        <family val="3"/>
        <charset val="128"/>
      </rPr>
      <t>⑤経費回収率は</t>
    </r>
    <r>
      <rPr>
        <sz val="11"/>
        <color rgb="FFFF0000"/>
        <rFont val="ＭＳ ゴシック"/>
        <family val="3"/>
        <charset val="128"/>
      </rPr>
      <t>100％を下回った。</t>
    </r>
    <r>
      <rPr>
        <sz val="11"/>
        <color theme="1"/>
        <rFont val="ＭＳ ゴシック"/>
        <family val="3"/>
        <charset val="128"/>
      </rPr>
      <t>使用料収入のみでは費用を賄</t>
    </r>
    <r>
      <rPr>
        <sz val="11"/>
        <color rgb="FFFF0000"/>
        <rFont val="ＭＳ ゴシック"/>
        <family val="3"/>
        <charset val="128"/>
      </rPr>
      <t>え</t>
    </r>
    <r>
      <rPr>
        <sz val="11"/>
        <color theme="1"/>
        <rFont val="ＭＳ ゴシック"/>
        <family val="3"/>
        <charset val="128"/>
      </rPr>
      <t>ず、一般会計繰入金</t>
    </r>
    <r>
      <rPr>
        <sz val="11"/>
        <color rgb="FFFF0000"/>
        <rFont val="ＭＳ ゴシック"/>
        <family val="3"/>
        <charset val="128"/>
      </rPr>
      <t>に</t>
    </r>
    <r>
      <rPr>
        <sz val="11"/>
        <color theme="1"/>
        <rFont val="ＭＳ ゴシック"/>
        <family val="3"/>
        <charset val="128"/>
      </rPr>
      <t>依存</t>
    </r>
    <r>
      <rPr>
        <sz val="11"/>
        <color rgb="FFFF0000"/>
        <rFont val="ＭＳ ゴシック"/>
        <family val="3"/>
        <charset val="128"/>
      </rPr>
      <t>している経営状況となっている。
　</t>
    </r>
    <r>
      <rPr>
        <sz val="11"/>
        <color theme="1"/>
        <rFont val="ＭＳ ゴシック"/>
        <family val="3"/>
        <charset val="128"/>
      </rPr>
      <t>本事業の処理区域は、市内でも</t>
    </r>
    <r>
      <rPr>
        <sz val="11"/>
        <color rgb="FFFF0000"/>
        <rFont val="ＭＳ ゴシック"/>
        <family val="3"/>
        <charset val="128"/>
      </rPr>
      <t>特に</t>
    </r>
    <r>
      <rPr>
        <sz val="11"/>
        <color theme="1"/>
        <rFont val="ＭＳ ゴシック"/>
        <family val="3"/>
        <charset val="128"/>
      </rPr>
      <t>人口減少が進んでいる地区であ</t>
    </r>
    <r>
      <rPr>
        <sz val="11"/>
        <color rgb="FFFF0000"/>
        <rFont val="ＭＳ ゴシック"/>
        <family val="3"/>
        <charset val="128"/>
      </rPr>
      <t>り</t>
    </r>
    <r>
      <rPr>
        <sz val="11"/>
        <color theme="1"/>
        <rFont val="ＭＳ ゴシック"/>
        <family val="3"/>
        <charset val="128"/>
      </rPr>
      <t>、⑧水洗化率は</t>
    </r>
    <r>
      <rPr>
        <sz val="11"/>
        <color rgb="FFFF0000"/>
        <rFont val="ＭＳ ゴシック"/>
        <family val="3"/>
        <charset val="128"/>
      </rPr>
      <t>人口減少に伴う使用人数減により</t>
    </r>
    <r>
      <rPr>
        <sz val="11"/>
        <color theme="1"/>
        <rFont val="ＭＳ ゴシック"/>
        <family val="3"/>
        <charset val="128"/>
      </rPr>
      <t>僅かながら</t>
    </r>
    <r>
      <rPr>
        <sz val="11"/>
        <color rgb="FFFF0000"/>
        <rFont val="ＭＳ ゴシック"/>
        <family val="3"/>
        <charset val="128"/>
      </rPr>
      <t>減少した。また</t>
    </r>
    <r>
      <rPr>
        <sz val="11"/>
        <color theme="1"/>
        <rFont val="ＭＳ ゴシック"/>
        <family val="3"/>
        <charset val="128"/>
      </rPr>
      <t>、⑦施設利用率は低水準であ</t>
    </r>
    <r>
      <rPr>
        <sz val="11"/>
        <color rgb="FFFF0000"/>
        <rFont val="ＭＳ ゴシック"/>
        <family val="3"/>
        <charset val="128"/>
      </rPr>
      <t>り、</t>
    </r>
    <r>
      <rPr>
        <sz val="11"/>
        <color theme="1"/>
        <rFont val="ＭＳ ゴシック"/>
        <family val="3"/>
        <charset val="128"/>
      </rPr>
      <t>今後</t>
    </r>
    <r>
      <rPr>
        <sz val="11"/>
        <color rgb="FFFF0000"/>
        <rFont val="ＭＳ ゴシック"/>
        <family val="3"/>
        <charset val="128"/>
      </rPr>
      <t>においても施設利用率が低水準のまま推移することが危惧される。一方では水洗化人口の増加に伴う汚水処理費（動力費、薬品費等）の増加も見込まれる。健全経営を図るためには汚水処理費用の縮減が必要であることから、</t>
    </r>
    <r>
      <rPr>
        <sz val="11"/>
        <color theme="1"/>
        <rFont val="ＭＳ ゴシック"/>
        <family val="3"/>
        <charset val="128"/>
      </rPr>
      <t>令和２年度</t>
    </r>
    <r>
      <rPr>
        <sz val="11"/>
        <color rgb="FFFF0000"/>
        <rFont val="ＭＳ ゴシック"/>
        <family val="3"/>
        <charset val="128"/>
      </rPr>
      <t>の</t>
    </r>
    <r>
      <rPr>
        <sz val="11"/>
        <color theme="1"/>
        <rFont val="ＭＳ ゴシック"/>
        <family val="3"/>
        <charset val="128"/>
      </rPr>
      <t>地方公営企業法適用を</t>
    </r>
    <r>
      <rPr>
        <sz val="11"/>
        <color rgb="FFFF0000"/>
        <rFont val="ＭＳ ゴシック"/>
        <family val="3"/>
        <charset val="128"/>
      </rPr>
      <t>機に</t>
    </r>
    <r>
      <rPr>
        <sz val="11"/>
        <color theme="1"/>
        <rFont val="ＭＳ ゴシック"/>
        <family val="3"/>
        <charset val="128"/>
      </rPr>
      <t>、</t>
    </r>
    <r>
      <rPr>
        <sz val="11"/>
        <color rgb="FFFF0000"/>
        <rFont val="ＭＳ ゴシック"/>
        <family val="3"/>
        <charset val="128"/>
      </rPr>
      <t>維持管理手法の見直しなど、</t>
    </r>
    <r>
      <rPr>
        <sz val="11"/>
        <color theme="1"/>
        <rFont val="ＭＳ ゴシック"/>
        <family val="3"/>
        <charset val="128"/>
      </rPr>
      <t>安定経営を継続していくための</t>
    </r>
    <r>
      <rPr>
        <sz val="11"/>
        <color rgb="FFFF0000"/>
        <rFont val="ＭＳ ゴシック"/>
        <family val="3"/>
        <charset val="128"/>
      </rPr>
      <t>方策を検討しており、方策の一部は</t>
    </r>
    <r>
      <rPr>
        <sz val="11"/>
        <color theme="1"/>
        <rFont val="ＭＳ ゴシック"/>
        <family val="3"/>
        <charset val="128"/>
      </rPr>
      <t>令和</t>
    </r>
    <r>
      <rPr>
        <sz val="11"/>
        <color rgb="FFFF0000"/>
        <rFont val="ＭＳ ゴシック"/>
        <family val="3"/>
        <charset val="128"/>
      </rPr>
      <t>３</t>
    </r>
    <r>
      <rPr>
        <sz val="11"/>
        <color theme="1"/>
        <rFont val="ＭＳ ゴシック"/>
        <family val="3"/>
        <charset val="128"/>
      </rPr>
      <t>年度</t>
    </r>
    <r>
      <rPr>
        <sz val="11"/>
        <color rgb="FFFF0000"/>
        <rFont val="ＭＳ ゴシック"/>
        <family val="3"/>
        <charset val="128"/>
      </rPr>
      <t>から実施している。
　令和４年度</t>
    </r>
    <r>
      <rPr>
        <sz val="11"/>
        <color theme="1"/>
        <rFont val="ＭＳ ゴシック"/>
        <family val="3"/>
        <charset val="128"/>
      </rPr>
      <t>には財政シミュレーションを行いながら、適正水準による使用料収入の確保も併せて検討する。</t>
    </r>
    <r>
      <rPr>
        <sz val="11"/>
        <color rgb="FFFF0000"/>
        <rFont val="ＭＳ ゴシック"/>
        <family val="3"/>
        <charset val="128"/>
      </rPr>
      <t>また、</t>
    </r>
    <r>
      <rPr>
        <sz val="11"/>
        <color theme="1"/>
        <rFont val="ＭＳ ゴシック"/>
        <family val="3"/>
        <charset val="128"/>
      </rPr>
      <t>経営戦略（改訂版）を策定し、</t>
    </r>
    <r>
      <rPr>
        <sz val="11"/>
        <color rgb="FFFF0000"/>
        <rFont val="ＭＳ ゴシック"/>
        <family val="3"/>
        <charset val="128"/>
      </rPr>
      <t>早期の実行に努める</t>
    </r>
    <r>
      <rPr>
        <sz val="11"/>
        <color theme="1"/>
        <rFont val="ＭＳ ゴシック"/>
        <family val="3"/>
        <charset val="128"/>
      </rPr>
      <t xml:space="preserve">。
</t>
    </r>
    <rPh sb="26" eb="28">
      <t>ケイエイ</t>
    </rPh>
    <rPh sb="28" eb="30">
      <t>シヒョウ</t>
    </rPh>
    <rPh sb="31" eb="33">
      <t>ヘンカ</t>
    </rPh>
    <rPh sb="34" eb="35">
      <t>ショウ</t>
    </rPh>
    <rPh sb="207" eb="209">
      <t>ジンコウ</t>
    </rPh>
    <rPh sb="209" eb="211">
      <t>ゲンショウ</t>
    </rPh>
    <rPh sb="212" eb="213">
      <t>トモナ</t>
    </rPh>
    <rPh sb="214" eb="216">
      <t>シヨウ</t>
    </rPh>
    <rPh sb="216" eb="217">
      <t>ニン</t>
    </rPh>
    <rPh sb="217" eb="218">
      <t>スウ</t>
    </rPh>
    <rPh sb="218" eb="219">
      <t>ゲン</t>
    </rPh>
    <rPh sb="227" eb="229">
      <t>ゲンショウ</t>
    </rPh>
    <rPh sb="263" eb="265">
      <t>スイジュン</t>
    </rPh>
    <rPh sb="268" eb="270">
      <t>スイイ</t>
    </rPh>
    <rPh sb="321" eb="323">
      <t>ケンゼン</t>
    </rPh>
    <rPh sb="323" eb="325">
      <t>ケイエイ</t>
    </rPh>
    <rPh sb="326" eb="327">
      <t>ハカ</t>
    </rPh>
    <rPh sb="332" eb="334">
      <t>オスイ</t>
    </rPh>
    <rPh sb="334" eb="336">
      <t>ショリ</t>
    </rPh>
    <rPh sb="336" eb="337">
      <t>ヒ</t>
    </rPh>
    <rPh sb="337" eb="338">
      <t>ヨウ</t>
    </rPh>
    <rPh sb="339" eb="341">
      <t>シュクゲン</t>
    </rPh>
    <rPh sb="342" eb="344">
      <t>ヒツヨウ</t>
    </rPh>
    <rPh sb="371" eb="373">
      <t>イジ</t>
    </rPh>
    <rPh sb="373" eb="375">
      <t>カンリ</t>
    </rPh>
    <rPh sb="375" eb="377">
      <t>シュホウ</t>
    </rPh>
    <rPh sb="378" eb="380">
      <t>ミナオ</t>
    </rPh>
    <rPh sb="408" eb="410">
      <t>ホウサク</t>
    </rPh>
    <rPh sb="411" eb="413">
      <t>イチブ</t>
    </rPh>
    <rPh sb="495" eb="497">
      <t>ソウキ</t>
    </rPh>
    <rPh sb="498" eb="500">
      <t>ジッコウ</t>
    </rPh>
    <rPh sb="501" eb="502">
      <t>ツト</t>
    </rPh>
    <phoneticPr fontId="4"/>
  </si>
  <si>
    <r>
      <t>　</t>
    </r>
    <r>
      <rPr>
        <sz val="11"/>
        <color rgb="FFFF0000"/>
        <rFont val="ＭＳ ゴシック"/>
        <family val="3"/>
        <charset val="128"/>
      </rPr>
      <t>令和２年度の地方公営企業法適用に伴い、①有形固定資産減価償却率及び②管渠老化率が示されるようになった。①は法適用直後であるため少ない率となっているが、法定耐用年数に近い資産もある。
　本事業は</t>
    </r>
    <r>
      <rPr>
        <sz val="11"/>
        <color theme="1"/>
        <rFont val="ＭＳ ゴシック"/>
        <family val="3"/>
        <charset val="128"/>
      </rPr>
      <t>供用開始から</t>
    </r>
    <r>
      <rPr>
        <sz val="11"/>
        <color rgb="FFFF0000"/>
        <rFont val="ＭＳ ゴシック"/>
        <family val="3"/>
        <charset val="128"/>
      </rPr>
      <t>14</t>
    </r>
    <r>
      <rPr>
        <sz val="11"/>
        <rFont val="ＭＳ ゴシック"/>
        <family val="3"/>
        <charset val="128"/>
      </rPr>
      <t>年</t>
    </r>
    <r>
      <rPr>
        <sz val="11"/>
        <color theme="1"/>
        <rFont val="ＭＳ ゴシック"/>
        <family val="3"/>
        <charset val="128"/>
      </rPr>
      <t>が経過して</t>
    </r>
    <r>
      <rPr>
        <sz val="11"/>
        <color rgb="FFFF0000"/>
        <rFont val="ＭＳ ゴシック"/>
        <family val="3"/>
        <charset val="128"/>
      </rPr>
      <t>おり</t>
    </r>
    <r>
      <rPr>
        <sz val="11"/>
        <color theme="1"/>
        <rFont val="ＭＳ ゴシック"/>
        <family val="3"/>
        <charset val="128"/>
      </rPr>
      <t>、現在においては管きょの更新が必要な段階ではない。③管きょ改善率</t>
    </r>
    <r>
      <rPr>
        <sz val="11"/>
        <color rgb="FFFF0000"/>
        <rFont val="ＭＳ ゴシック"/>
        <family val="3"/>
        <charset val="128"/>
      </rPr>
      <t>はまだ</t>
    </r>
    <r>
      <rPr>
        <sz val="11"/>
        <color theme="1"/>
        <rFont val="ＭＳ ゴシック"/>
        <family val="3"/>
        <charset val="128"/>
      </rPr>
      <t>０％となっている。
　しかし、</t>
    </r>
    <r>
      <rPr>
        <sz val="11"/>
        <rFont val="ＭＳ ゴシック"/>
        <family val="3"/>
        <charset val="128"/>
      </rPr>
      <t>機械及び装置の中には法定耐用年数が到来している物もあり、</t>
    </r>
    <r>
      <rPr>
        <sz val="11"/>
        <color rgb="FFFF0000"/>
        <rFont val="ＭＳ ゴシック"/>
        <family val="3"/>
        <charset val="128"/>
      </rPr>
      <t>近年では</t>
    </r>
    <r>
      <rPr>
        <sz val="11"/>
        <color theme="1"/>
        <rFont val="ＭＳ ゴシック"/>
        <family val="3"/>
        <charset val="128"/>
      </rPr>
      <t>修繕が</t>
    </r>
    <r>
      <rPr>
        <sz val="11"/>
        <color rgb="FFFF0000"/>
        <rFont val="ＭＳ ゴシック"/>
        <family val="3"/>
        <charset val="128"/>
      </rPr>
      <t>発生してきている。</t>
    </r>
    <r>
      <rPr>
        <sz val="11"/>
        <rFont val="ＭＳ ゴシック"/>
        <family val="3"/>
        <charset val="128"/>
      </rPr>
      <t>修繕費は</t>
    </r>
    <r>
      <rPr>
        <sz val="11"/>
        <color rgb="FFFF0000"/>
        <rFont val="ＭＳ ゴシック"/>
        <family val="3"/>
        <charset val="128"/>
      </rPr>
      <t>今後において</t>
    </r>
    <r>
      <rPr>
        <sz val="11"/>
        <rFont val="ＭＳ ゴシック"/>
        <family val="3"/>
        <charset val="128"/>
      </rPr>
      <t>更に増加することが見込まれる。
　処理場の機械及び装置や、やがて更新時期を迎える管きょ等の修繕への備えとして、</t>
    </r>
    <r>
      <rPr>
        <sz val="11"/>
        <color rgb="FFFF0000"/>
        <rFont val="ＭＳ ゴシック"/>
        <family val="3"/>
        <charset val="128"/>
      </rPr>
      <t>令和３年度より</t>
    </r>
    <r>
      <rPr>
        <sz val="11"/>
        <rFont val="ＭＳ ゴシック"/>
        <family val="3"/>
        <charset val="128"/>
      </rPr>
      <t>アセットマネジメント（施設更新計画）の策定</t>
    </r>
    <r>
      <rPr>
        <sz val="11"/>
        <color rgb="FFFF0000"/>
        <rFont val="ＭＳ ゴシック"/>
        <family val="3"/>
        <charset val="128"/>
      </rPr>
      <t>準備を進めている。今後においては</t>
    </r>
    <r>
      <rPr>
        <sz val="11"/>
        <rFont val="ＭＳ ゴシック"/>
        <family val="3"/>
        <charset val="128"/>
      </rPr>
      <t>、施設の状況を勘案しながら、効率的な更新による更新費用の平準化・削減を</t>
    </r>
    <r>
      <rPr>
        <sz val="11"/>
        <color rgb="FFFF0000"/>
        <rFont val="ＭＳ ゴシック"/>
        <family val="3"/>
        <charset val="128"/>
      </rPr>
      <t>進めていく</t>
    </r>
    <r>
      <rPr>
        <sz val="11"/>
        <rFont val="ＭＳ ゴシック"/>
        <family val="3"/>
        <charset val="128"/>
      </rPr>
      <t>必要がある。</t>
    </r>
    <r>
      <rPr>
        <sz val="11"/>
        <color theme="1"/>
        <rFont val="ＭＳ ゴシック"/>
        <family val="3"/>
        <charset val="128"/>
      </rPr>
      <t xml:space="preserve">
</t>
    </r>
    <rPh sb="1" eb="3">
      <t>レイワ</t>
    </rPh>
    <rPh sb="4" eb="5">
      <t>ネン</t>
    </rPh>
    <rPh sb="5" eb="6">
      <t>ド</t>
    </rPh>
    <rPh sb="7" eb="9">
      <t>チホウ</t>
    </rPh>
    <rPh sb="9" eb="11">
      <t>コウエイ</t>
    </rPh>
    <rPh sb="11" eb="13">
      <t>キギョウ</t>
    </rPh>
    <rPh sb="13" eb="14">
      <t>ホウ</t>
    </rPh>
    <rPh sb="14" eb="16">
      <t>テキヨウ</t>
    </rPh>
    <rPh sb="17" eb="18">
      <t>トモナ</t>
    </rPh>
    <rPh sb="21" eb="27">
      <t>ユウケイコテイシサン</t>
    </rPh>
    <rPh sb="27" eb="29">
      <t>ゲンカ</t>
    </rPh>
    <rPh sb="29" eb="31">
      <t>ショウキャク</t>
    </rPh>
    <rPh sb="31" eb="32">
      <t>リツ</t>
    </rPh>
    <rPh sb="32" eb="33">
      <t>オヨ</t>
    </rPh>
    <rPh sb="35" eb="37">
      <t>カンキョ</t>
    </rPh>
    <rPh sb="37" eb="39">
      <t>ロウカ</t>
    </rPh>
    <rPh sb="39" eb="40">
      <t>リツ</t>
    </rPh>
    <rPh sb="41" eb="42">
      <t>シメ</t>
    </rPh>
    <rPh sb="105" eb="106">
      <t>ネン</t>
    </rPh>
    <rPh sb="170" eb="171">
      <t>ナカ</t>
    </rPh>
    <rPh sb="173" eb="175">
      <t>ホウテイ</t>
    </rPh>
    <rPh sb="175" eb="177">
      <t>タイヨウ</t>
    </rPh>
    <rPh sb="177" eb="179">
      <t>ネンスウ</t>
    </rPh>
    <rPh sb="180" eb="182">
      <t>トウライ</t>
    </rPh>
    <rPh sb="186" eb="187">
      <t>モノ</t>
    </rPh>
    <rPh sb="191" eb="193">
      <t>キンネン</t>
    </rPh>
    <rPh sb="211" eb="213">
      <t>コンゴ</t>
    </rPh>
    <rPh sb="234" eb="237">
      <t>ショリジョウ</t>
    </rPh>
    <rPh sb="238" eb="240">
      <t>キカイ</t>
    </rPh>
    <rPh sb="240" eb="241">
      <t>オヨ</t>
    </rPh>
    <rPh sb="242" eb="244">
      <t>ソウチ</t>
    </rPh>
    <rPh sb="272" eb="274">
      <t>レイワ</t>
    </rPh>
    <rPh sb="275" eb="276">
      <t>ネン</t>
    </rPh>
    <rPh sb="276" eb="277">
      <t>ド</t>
    </rPh>
    <rPh sb="300" eb="302">
      <t>ジュンビ</t>
    </rPh>
    <rPh sb="303" eb="304">
      <t>スス</t>
    </rPh>
    <rPh sb="309" eb="311">
      <t>コンゴ</t>
    </rPh>
    <rPh sb="317" eb="319">
      <t>シセツ</t>
    </rPh>
    <rPh sb="320" eb="322">
      <t>ジョウキョウ</t>
    </rPh>
    <rPh sb="323" eb="325">
      <t>カンアン</t>
    </rPh>
    <rPh sb="330" eb="333">
      <t>コウリツテキ</t>
    </rPh>
    <rPh sb="334" eb="336">
      <t>コウシン</t>
    </rPh>
    <rPh sb="339" eb="341">
      <t>コウシン</t>
    </rPh>
    <rPh sb="341" eb="343">
      <t>ヒヨウ</t>
    </rPh>
    <rPh sb="344" eb="347">
      <t>ヘイジュンカ</t>
    </rPh>
    <rPh sb="348" eb="350">
      <t>サクゲン</t>
    </rPh>
    <rPh sb="351" eb="35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</si>
</sst>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B01-4F43-9BF6-C55406AFBDE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BB01-4F43-9BF6-C55406AFBDE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30.57</c:v>
                </c:pt>
              </c:numCache>
            </c:numRef>
          </c:val>
          <c:extLst>
            <c:ext xmlns:c16="http://schemas.microsoft.com/office/drawing/2014/chart" uri="{C3380CC4-5D6E-409C-BE32-E72D297353CC}">
              <c16:uniqueId val="{00000000-72EC-490D-BEB7-E0E7A4D3DA5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36.71</c:v>
                </c:pt>
              </c:numCache>
            </c:numRef>
          </c:val>
          <c:smooth val="0"/>
          <c:extLst>
            <c:ext xmlns:c16="http://schemas.microsoft.com/office/drawing/2014/chart" uri="{C3380CC4-5D6E-409C-BE32-E72D297353CC}">
              <c16:uniqueId val="{00000001-72EC-490D-BEB7-E0E7A4D3DA5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78.27</c:v>
                </c:pt>
              </c:numCache>
            </c:numRef>
          </c:val>
          <c:extLst>
            <c:ext xmlns:c16="http://schemas.microsoft.com/office/drawing/2014/chart" uri="{C3380CC4-5D6E-409C-BE32-E72D297353CC}">
              <c16:uniqueId val="{00000000-E262-4850-8A0A-A25F3BE334F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70.05</c:v>
                </c:pt>
              </c:numCache>
            </c:numRef>
          </c:val>
          <c:smooth val="0"/>
          <c:extLst>
            <c:ext xmlns:c16="http://schemas.microsoft.com/office/drawing/2014/chart" uri="{C3380CC4-5D6E-409C-BE32-E72D297353CC}">
              <c16:uniqueId val="{00000001-E262-4850-8A0A-A25F3BE334F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111.15</c:v>
                </c:pt>
              </c:numCache>
            </c:numRef>
          </c:val>
          <c:extLst>
            <c:ext xmlns:c16="http://schemas.microsoft.com/office/drawing/2014/chart" uri="{C3380CC4-5D6E-409C-BE32-E72D297353CC}">
              <c16:uniqueId val="{00000000-365E-4D4A-9828-CC229FF11C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100.3</c:v>
                </c:pt>
              </c:numCache>
            </c:numRef>
          </c:val>
          <c:smooth val="0"/>
          <c:extLst>
            <c:ext xmlns:c16="http://schemas.microsoft.com/office/drawing/2014/chart" uri="{C3380CC4-5D6E-409C-BE32-E72D297353CC}">
              <c16:uniqueId val="{00000001-365E-4D4A-9828-CC229FF11C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3.59</c:v>
                </c:pt>
              </c:numCache>
            </c:numRef>
          </c:val>
          <c:extLst>
            <c:ext xmlns:c16="http://schemas.microsoft.com/office/drawing/2014/chart" uri="{C3380CC4-5D6E-409C-BE32-E72D297353CC}">
              <c16:uniqueId val="{00000000-0B4D-4D28-A76B-F8987D5F72A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15.82</c:v>
                </c:pt>
              </c:numCache>
            </c:numRef>
          </c:val>
          <c:smooth val="0"/>
          <c:extLst>
            <c:ext xmlns:c16="http://schemas.microsoft.com/office/drawing/2014/chart" uri="{C3380CC4-5D6E-409C-BE32-E72D297353CC}">
              <c16:uniqueId val="{00000001-0B4D-4D28-A76B-F8987D5F72A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926-43D8-AD0A-8400A166E08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926-43D8-AD0A-8400A166E08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B19-48B9-9CC7-400E1E4CC4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254.91</c:v>
                </c:pt>
              </c:numCache>
            </c:numRef>
          </c:val>
          <c:smooth val="0"/>
          <c:extLst>
            <c:ext xmlns:c16="http://schemas.microsoft.com/office/drawing/2014/chart" uri="{C3380CC4-5D6E-409C-BE32-E72D297353CC}">
              <c16:uniqueId val="{00000001-BB19-48B9-9CC7-400E1E4CC4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18.02</c:v>
                </c:pt>
              </c:numCache>
            </c:numRef>
          </c:val>
          <c:extLst>
            <c:ext xmlns:c16="http://schemas.microsoft.com/office/drawing/2014/chart" uri="{C3380CC4-5D6E-409C-BE32-E72D297353CC}">
              <c16:uniqueId val="{00000000-ECC4-45AA-B8DC-8C6E51DB56C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64.17</c:v>
                </c:pt>
              </c:numCache>
            </c:numRef>
          </c:val>
          <c:smooth val="0"/>
          <c:extLst>
            <c:ext xmlns:c16="http://schemas.microsoft.com/office/drawing/2014/chart" uri="{C3380CC4-5D6E-409C-BE32-E72D297353CC}">
              <c16:uniqueId val="{00000001-ECC4-45AA-B8DC-8C6E51DB56C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2746.32</c:v>
                </c:pt>
              </c:numCache>
            </c:numRef>
          </c:val>
          <c:extLst>
            <c:ext xmlns:c16="http://schemas.microsoft.com/office/drawing/2014/chart" uri="{C3380CC4-5D6E-409C-BE32-E72D297353CC}">
              <c16:uniqueId val="{00000000-5BDF-4DEF-AA26-DC6F6C88AEE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1209.45</c:v>
                </c:pt>
              </c:numCache>
            </c:numRef>
          </c:val>
          <c:smooth val="0"/>
          <c:extLst>
            <c:ext xmlns:c16="http://schemas.microsoft.com/office/drawing/2014/chart" uri="{C3380CC4-5D6E-409C-BE32-E72D297353CC}">
              <c16:uniqueId val="{00000001-5BDF-4DEF-AA26-DC6F6C88AEE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35.68</c:v>
                </c:pt>
              </c:numCache>
            </c:numRef>
          </c:val>
          <c:extLst>
            <c:ext xmlns:c16="http://schemas.microsoft.com/office/drawing/2014/chart" uri="{C3380CC4-5D6E-409C-BE32-E72D297353CC}">
              <c16:uniqueId val="{00000000-AFD9-46CB-85B7-FCBC07C2CF9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55.93</c:v>
                </c:pt>
              </c:numCache>
            </c:numRef>
          </c:val>
          <c:smooth val="0"/>
          <c:extLst>
            <c:ext xmlns:c16="http://schemas.microsoft.com/office/drawing/2014/chart" uri="{C3380CC4-5D6E-409C-BE32-E72D297353CC}">
              <c16:uniqueId val="{00000001-AFD9-46CB-85B7-FCBC07C2CF9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409.63</c:v>
                </c:pt>
              </c:numCache>
            </c:numRef>
          </c:val>
          <c:extLst>
            <c:ext xmlns:c16="http://schemas.microsoft.com/office/drawing/2014/chart" uri="{C3380CC4-5D6E-409C-BE32-E72D297353CC}">
              <c16:uniqueId val="{00000000-03BC-4FD7-A9AE-9B1F2DEB8CB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289.60000000000002</c:v>
                </c:pt>
              </c:numCache>
            </c:numRef>
          </c:val>
          <c:smooth val="0"/>
          <c:extLst>
            <c:ext xmlns:c16="http://schemas.microsoft.com/office/drawing/2014/chart" uri="{C3380CC4-5D6E-409C-BE32-E72D297353CC}">
              <c16:uniqueId val="{00000001-03BC-4FD7-A9AE-9B1F2DEB8CB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八幡平市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24788</v>
      </c>
      <c r="AM8" s="51"/>
      <c r="AN8" s="51"/>
      <c r="AO8" s="51"/>
      <c r="AP8" s="51"/>
      <c r="AQ8" s="51"/>
      <c r="AR8" s="51"/>
      <c r="AS8" s="51"/>
      <c r="AT8" s="46">
        <f>データ!T6</f>
        <v>862.3</v>
      </c>
      <c r="AU8" s="46"/>
      <c r="AV8" s="46"/>
      <c r="AW8" s="46"/>
      <c r="AX8" s="46"/>
      <c r="AY8" s="46"/>
      <c r="AZ8" s="46"/>
      <c r="BA8" s="46"/>
      <c r="BB8" s="46">
        <f>データ!U6</f>
        <v>28.75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69.040000000000006</v>
      </c>
      <c r="J10" s="46"/>
      <c r="K10" s="46"/>
      <c r="L10" s="46"/>
      <c r="M10" s="46"/>
      <c r="N10" s="46"/>
      <c r="O10" s="46"/>
      <c r="P10" s="46">
        <f>データ!P6</f>
        <v>4.18</v>
      </c>
      <c r="Q10" s="46"/>
      <c r="R10" s="46"/>
      <c r="S10" s="46"/>
      <c r="T10" s="46"/>
      <c r="U10" s="46"/>
      <c r="V10" s="46"/>
      <c r="W10" s="46">
        <f>データ!Q6</f>
        <v>97.92</v>
      </c>
      <c r="X10" s="46"/>
      <c r="Y10" s="46"/>
      <c r="Z10" s="46"/>
      <c r="AA10" s="46"/>
      <c r="AB10" s="46"/>
      <c r="AC10" s="46"/>
      <c r="AD10" s="51">
        <f>データ!R6</f>
        <v>2860</v>
      </c>
      <c r="AE10" s="51"/>
      <c r="AF10" s="51"/>
      <c r="AG10" s="51"/>
      <c r="AH10" s="51"/>
      <c r="AI10" s="51"/>
      <c r="AJ10" s="51"/>
      <c r="AK10" s="2"/>
      <c r="AL10" s="51">
        <f>データ!V6</f>
        <v>1031</v>
      </c>
      <c r="AM10" s="51"/>
      <c r="AN10" s="51"/>
      <c r="AO10" s="51"/>
      <c r="AP10" s="51"/>
      <c r="AQ10" s="51"/>
      <c r="AR10" s="51"/>
      <c r="AS10" s="51"/>
      <c r="AT10" s="46">
        <f>データ!W6</f>
        <v>0.53</v>
      </c>
      <c r="AU10" s="46"/>
      <c r="AV10" s="46"/>
      <c r="AW10" s="46"/>
      <c r="AX10" s="46"/>
      <c r="AY10" s="46"/>
      <c r="AZ10" s="46"/>
      <c r="BA10" s="46"/>
      <c r="BB10" s="46">
        <f>データ!X6</f>
        <v>1945.28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G+N2dlQpiiMr3Rod24jNY0BPTcqq5YWnq3FTqCN/slGKUKqJa2oaV1ZvFrjQNGcISV7O7GrJhwt+0SPkQCT7Qg==" saltValue="4blozx/pZ24KjTMUeJ8P+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32140</v>
      </c>
      <c r="D6" s="33">
        <f t="shared" si="3"/>
        <v>46</v>
      </c>
      <c r="E6" s="33">
        <f t="shared" si="3"/>
        <v>17</v>
      </c>
      <c r="F6" s="33">
        <f t="shared" si="3"/>
        <v>4</v>
      </c>
      <c r="G6" s="33">
        <f t="shared" si="3"/>
        <v>0</v>
      </c>
      <c r="H6" s="33" t="str">
        <f t="shared" si="3"/>
        <v>岩手県　八幡平市</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69.040000000000006</v>
      </c>
      <c r="P6" s="34">
        <f t="shared" si="3"/>
        <v>4.18</v>
      </c>
      <c r="Q6" s="34">
        <f t="shared" si="3"/>
        <v>97.92</v>
      </c>
      <c r="R6" s="34">
        <f t="shared" si="3"/>
        <v>2860</v>
      </c>
      <c r="S6" s="34">
        <f t="shared" si="3"/>
        <v>24788</v>
      </c>
      <c r="T6" s="34">
        <f t="shared" si="3"/>
        <v>862.3</v>
      </c>
      <c r="U6" s="34">
        <f t="shared" si="3"/>
        <v>28.75</v>
      </c>
      <c r="V6" s="34">
        <f t="shared" si="3"/>
        <v>1031</v>
      </c>
      <c r="W6" s="34">
        <f t="shared" si="3"/>
        <v>0.53</v>
      </c>
      <c r="X6" s="34">
        <f t="shared" si="3"/>
        <v>1945.28</v>
      </c>
      <c r="Y6" s="35" t="str">
        <f>IF(Y7="",NA(),Y7)</f>
        <v>-</v>
      </c>
      <c r="Z6" s="35" t="str">
        <f t="shared" ref="Z6:AH6" si="4">IF(Z7="",NA(),Z7)</f>
        <v>-</v>
      </c>
      <c r="AA6" s="35" t="str">
        <f t="shared" si="4"/>
        <v>-</v>
      </c>
      <c r="AB6" s="35" t="str">
        <f t="shared" si="4"/>
        <v>-</v>
      </c>
      <c r="AC6" s="35">
        <f t="shared" si="4"/>
        <v>111.15</v>
      </c>
      <c r="AD6" s="35" t="str">
        <f t="shared" si="4"/>
        <v>-</v>
      </c>
      <c r="AE6" s="35" t="str">
        <f t="shared" si="4"/>
        <v>-</v>
      </c>
      <c r="AF6" s="35" t="str">
        <f t="shared" si="4"/>
        <v>-</v>
      </c>
      <c r="AG6" s="35" t="str">
        <f t="shared" si="4"/>
        <v>-</v>
      </c>
      <c r="AH6" s="35">
        <f t="shared" si="4"/>
        <v>100.3</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254.91</v>
      </c>
      <c r="AT6" s="34" t="str">
        <f>IF(AT7="","",IF(AT7="-","【-】","【"&amp;SUBSTITUTE(TEXT(AT7,"#,##0.00"),"-","△")&amp;"】"))</f>
        <v>【61.55】</v>
      </c>
      <c r="AU6" s="35" t="str">
        <f>IF(AU7="",NA(),AU7)</f>
        <v>-</v>
      </c>
      <c r="AV6" s="35" t="str">
        <f t="shared" ref="AV6:BD6" si="6">IF(AV7="",NA(),AV7)</f>
        <v>-</v>
      </c>
      <c r="AW6" s="35" t="str">
        <f t="shared" si="6"/>
        <v>-</v>
      </c>
      <c r="AX6" s="35" t="str">
        <f t="shared" si="6"/>
        <v>-</v>
      </c>
      <c r="AY6" s="35">
        <f t="shared" si="6"/>
        <v>18.02</v>
      </c>
      <c r="AZ6" s="35" t="str">
        <f t="shared" si="6"/>
        <v>-</v>
      </c>
      <c r="BA6" s="35" t="str">
        <f t="shared" si="6"/>
        <v>-</v>
      </c>
      <c r="BB6" s="35" t="str">
        <f t="shared" si="6"/>
        <v>-</v>
      </c>
      <c r="BC6" s="35" t="str">
        <f t="shared" si="6"/>
        <v>-</v>
      </c>
      <c r="BD6" s="35">
        <f t="shared" si="6"/>
        <v>64.17</v>
      </c>
      <c r="BE6" s="34" t="str">
        <f>IF(BE7="","",IF(BE7="-","【-】","【"&amp;SUBSTITUTE(TEXT(BE7,"#,##0.00"),"-","△")&amp;"】"))</f>
        <v>【45.34】</v>
      </c>
      <c r="BF6" s="35" t="str">
        <f>IF(BF7="",NA(),BF7)</f>
        <v>-</v>
      </c>
      <c r="BG6" s="35" t="str">
        <f t="shared" ref="BG6:BO6" si="7">IF(BG7="",NA(),BG7)</f>
        <v>-</v>
      </c>
      <c r="BH6" s="35" t="str">
        <f t="shared" si="7"/>
        <v>-</v>
      </c>
      <c r="BI6" s="35" t="str">
        <f t="shared" si="7"/>
        <v>-</v>
      </c>
      <c r="BJ6" s="35">
        <f t="shared" si="7"/>
        <v>2746.32</v>
      </c>
      <c r="BK6" s="35" t="str">
        <f t="shared" si="7"/>
        <v>-</v>
      </c>
      <c r="BL6" s="35" t="str">
        <f t="shared" si="7"/>
        <v>-</v>
      </c>
      <c r="BM6" s="35" t="str">
        <f t="shared" si="7"/>
        <v>-</v>
      </c>
      <c r="BN6" s="35" t="str">
        <f t="shared" si="7"/>
        <v>-</v>
      </c>
      <c r="BO6" s="35">
        <f t="shared" si="7"/>
        <v>1209.45</v>
      </c>
      <c r="BP6" s="34" t="str">
        <f>IF(BP7="","",IF(BP7="-","【-】","【"&amp;SUBSTITUTE(TEXT(BP7,"#,##0.00"),"-","△")&amp;"】"))</f>
        <v>【1,260.21】</v>
      </c>
      <c r="BQ6" s="35" t="str">
        <f>IF(BQ7="",NA(),BQ7)</f>
        <v>-</v>
      </c>
      <c r="BR6" s="35" t="str">
        <f t="shared" ref="BR6:BZ6" si="8">IF(BR7="",NA(),BR7)</f>
        <v>-</v>
      </c>
      <c r="BS6" s="35" t="str">
        <f t="shared" si="8"/>
        <v>-</v>
      </c>
      <c r="BT6" s="35" t="str">
        <f t="shared" si="8"/>
        <v>-</v>
      </c>
      <c r="BU6" s="35">
        <f t="shared" si="8"/>
        <v>35.68</v>
      </c>
      <c r="BV6" s="35" t="str">
        <f t="shared" si="8"/>
        <v>-</v>
      </c>
      <c r="BW6" s="35" t="str">
        <f t="shared" si="8"/>
        <v>-</v>
      </c>
      <c r="BX6" s="35" t="str">
        <f t="shared" si="8"/>
        <v>-</v>
      </c>
      <c r="BY6" s="35" t="str">
        <f t="shared" si="8"/>
        <v>-</v>
      </c>
      <c r="BZ6" s="35">
        <f t="shared" si="8"/>
        <v>55.93</v>
      </c>
      <c r="CA6" s="34" t="str">
        <f>IF(CA7="","",IF(CA7="-","【-】","【"&amp;SUBSTITUTE(TEXT(CA7,"#,##0.00"),"-","△")&amp;"】"))</f>
        <v>【75.29】</v>
      </c>
      <c r="CB6" s="35" t="str">
        <f>IF(CB7="",NA(),CB7)</f>
        <v>-</v>
      </c>
      <c r="CC6" s="35" t="str">
        <f t="shared" ref="CC6:CK6" si="9">IF(CC7="",NA(),CC7)</f>
        <v>-</v>
      </c>
      <c r="CD6" s="35" t="str">
        <f t="shared" si="9"/>
        <v>-</v>
      </c>
      <c r="CE6" s="35" t="str">
        <f t="shared" si="9"/>
        <v>-</v>
      </c>
      <c r="CF6" s="35">
        <f t="shared" si="9"/>
        <v>409.63</v>
      </c>
      <c r="CG6" s="35" t="str">
        <f t="shared" si="9"/>
        <v>-</v>
      </c>
      <c r="CH6" s="35" t="str">
        <f t="shared" si="9"/>
        <v>-</v>
      </c>
      <c r="CI6" s="35" t="str">
        <f t="shared" si="9"/>
        <v>-</v>
      </c>
      <c r="CJ6" s="35" t="str">
        <f t="shared" si="9"/>
        <v>-</v>
      </c>
      <c r="CK6" s="35">
        <f t="shared" si="9"/>
        <v>289.60000000000002</v>
      </c>
      <c r="CL6" s="34" t="str">
        <f>IF(CL7="","",IF(CL7="-","【-】","【"&amp;SUBSTITUTE(TEXT(CL7,"#,##0.00"),"-","△")&amp;"】"))</f>
        <v>【215.41】</v>
      </c>
      <c r="CM6" s="35" t="str">
        <f>IF(CM7="",NA(),CM7)</f>
        <v>-</v>
      </c>
      <c r="CN6" s="35" t="str">
        <f t="shared" ref="CN6:CV6" si="10">IF(CN7="",NA(),CN7)</f>
        <v>-</v>
      </c>
      <c r="CO6" s="35" t="str">
        <f t="shared" si="10"/>
        <v>-</v>
      </c>
      <c r="CP6" s="35" t="str">
        <f t="shared" si="10"/>
        <v>-</v>
      </c>
      <c r="CQ6" s="35">
        <f t="shared" si="10"/>
        <v>30.57</v>
      </c>
      <c r="CR6" s="35" t="str">
        <f t="shared" si="10"/>
        <v>-</v>
      </c>
      <c r="CS6" s="35" t="str">
        <f t="shared" si="10"/>
        <v>-</v>
      </c>
      <c r="CT6" s="35" t="str">
        <f t="shared" si="10"/>
        <v>-</v>
      </c>
      <c r="CU6" s="35" t="str">
        <f t="shared" si="10"/>
        <v>-</v>
      </c>
      <c r="CV6" s="35">
        <f t="shared" si="10"/>
        <v>36.71</v>
      </c>
      <c r="CW6" s="34" t="str">
        <f>IF(CW7="","",IF(CW7="-","【-】","【"&amp;SUBSTITUTE(TEXT(CW7,"#,##0.00"),"-","△")&amp;"】"))</f>
        <v>【42.90】</v>
      </c>
      <c r="CX6" s="35" t="str">
        <f>IF(CX7="",NA(),CX7)</f>
        <v>-</v>
      </c>
      <c r="CY6" s="35" t="str">
        <f t="shared" ref="CY6:DG6" si="11">IF(CY7="",NA(),CY7)</f>
        <v>-</v>
      </c>
      <c r="CZ6" s="35" t="str">
        <f t="shared" si="11"/>
        <v>-</v>
      </c>
      <c r="DA6" s="35" t="str">
        <f t="shared" si="11"/>
        <v>-</v>
      </c>
      <c r="DB6" s="35">
        <f t="shared" si="11"/>
        <v>78.27</v>
      </c>
      <c r="DC6" s="35" t="str">
        <f t="shared" si="11"/>
        <v>-</v>
      </c>
      <c r="DD6" s="35" t="str">
        <f t="shared" si="11"/>
        <v>-</v>
      </c>
      <c r="DE6" s="35" t="str">
        <f t="shared" si="11"/>
        <v>-</v>
      </c>
      <c r="DF6" s="35" t="str">
        <f t="shared" si="11"/>
        <v>-</v>
      </c>
      <c r="DG6" s="35">
        <f t="shared" si="11"/>
        <v>70.05</v>
      </c>
      <c r="DH6" s="34" t="str">
        <f>IF(DH7="","",IF(DH7="-","【-】","【"&amp;SUBSTITUTE(TEXT(DH7,"#,##0.00"),"-","△")&amp;"】"))</f>
        <v>【84.75】</v>
      </c>
      <c r="DI6" s="35" t="str">
        <f>IF(DI7="",NA(),DI7)</f>
        <v>-</v>
      </c>
      <c r="DJ6" s="35" t="str">
        <f t="shared" ref="DJ6:DR6" si="12">IF(DJ7="",NA(),DJ7)</f>
        <v>-</v>
      </c>
      <c r="DK6" s="35" t="str">
        <f t="shared" si="12"/>
        <v>-</v>
      </c>
      <c r="DL6" s="35" t="str">
        <f t="shared" si="12"/>
        <v>-</v>
      </c>
      <c r="DM6" s="35">
        <f t="shared" si="12"/>
        <v>3.59</v>
      </c>
      <c r="DN6" s="35" t="str">
        <f t="shared" si="12"/>
        <v>-</v>
      </c>
      <c r="DO6" s="35" t="str">
        <f t="shared" si="12"/>
        <v>-</v>
      </c>
      <c r="DP6" s="35" t="str">
        <f t="shared" si="12"/>
        <v>-</v>
      </c>
      <c r="DQ6" s="35" t="str">
        <f t="shared" si="12"/>
        <v>-</v>
      </c>
      <c r="DR6" s="35">
        <f t="shared" si="12"/>
        <v>15.82</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【0.30】</v>
      </c>
    </row>
    <row r="7" spans="1:148" s="36" customFormat="1" x14ac:dyDescent="0.15">
      <c r="A7" s="28"/>
      <c r="B7" s="37">
        <v>2020</v>
      </c>
      <c r="C7" s="37">
        <v>32140</v>
      </c>
      <c r="D7" s="37">
        <v>46</v>
      </c>
      <c r="E7" s="37">
        <v>17</v>
      </c>
      <c r="F7" s="37">
        <v>4</v>
      </c>
      <c r="G7" s="37">
        <v>0</v>
      </c>
      <c r="H7" s="37" t="s">
        <v>96</v>
      </c>
      <c r="I7" s="37" t="s">
        <v>97</v>
      </c>
      <c r="J7" s="37" t="s">
        <v>98</v>
      </c>
      <c r="K7" s="37" t="s">
        <v>99</v>
      </c>
      <c r="L7" s="37" t="s">
        <v>100</v>
      </c>
      <c r="M7" s="37" t="s">
        <v>101</v>
      </c>
      <c r="N7" s="38" t="s">
        <v>102</v>
      </c>
      <c r="O7" s="38">
        <v>69.040000000000006</v>
      </c>
      <c r="P7" s="38">
        <v>4.18</v>
      </c>
      <c r="Q7" s="38">
        <v>97.92</v>
      </c>
      <c r="R7" s="38">
        <v>2860</v>
      </c>
      <c r="S7" s="38">
        <v>24788</v>
      </c>
      <c r="T7" s="38">
        <v>862.3</v>
      </c>
      <c r="U7" s="38">
        <v>28.75</v>
      </c>
      <c r="V7" s="38">
        <v>1031</v>
      </c>
      <c r="W7" s="38">
        <v>0.53</v>
      </c>
      <c r="X7" s="38">
        <v>1945.28</v>
      </c>
      <c r="Y7" s="38" t="s">
        <v>102</v>
      </c>
      <c r="Z7" s="38" t="s">
        <v>102</v>
      </c>
      <c r="AA7" s="38" t="s">
        <v>102</v>
      </c>
      <c r="AB7" s="38" t="s">
        <v>102</v>
      </c>
      <c r="AC7" s="38">
        <v>111.15</v>
      </c>
      <c r="AD7" s="38" t="s">
        <v>102</v>
      </c>
      <c r="AE7" s="38" t="s">
        <v>102</v>
      </c>
      <c r="AF7" s="38" t="s">
        <v>102</v>
      </c>
      <c r="AG7" s="38" t="s">
        <v>102</v>
      </c>
      <c r="AH7" s="38">
        <v>100.3</v>
      </c>
      <c r="AI7" s="38">
        <v>104.83</v>
      </c>
      <c r="AJ7" s="38" t="s">
        <v>102</v>
      </c>
      <c r="AK7" s="38" t="s">
        <v>102</v>
      </c>
      <c r="AL7" s="38" t="s">
        <v>102</v>
      </c>
      <c r="AM7" s="38" t="s">
        <v>102</v>
      </c>
      <c r="AN7" s="38">
        <v>0</v>
      </c>
      <c r="AO7" s="38" t="s">
        <v>102</v>
      </c>
      <c r="AP7" s="38" t="s">
        <v>102</v>
      </c>
      <c r="AQ7" s="38" t="s">
        <v>102</v>
      </c>
      <c r="AR7" s="38" t="s">
        <v>102</v>
      </c>
      <c r="AS7" s="38">
        <v>254.91</v>
      </c>
      <c r="AT7" s="38">
        <v>61.55</v>
      </c>
      <c r="AU7" s="38" t="s">
        <v>102</v>
      </c>
      <c r="AV7" s="38" t="s">
        <v>102</v>
      </c>
      <c r="AW7" s="38" t="s">
        <v>102</v>
      </c>
      <c r="AX7" s="38" t="s">
        <v>102</v>
      </c>
      <c r="AY7" s="38">
        <v>18.02</v>
      </c>
      <c r="AZ7" s="38" t="s">
        <v>102</v>
      </c>
      <c r="BA7" s="38" t="s">
        <v>102</v>
      </c>
      <c r="BB7" s="38" t="s">
        <v>102</v>
      </c>
      <c r="BC7" s="38" t="s">
        <v>102</v>
      </c>
      <c r="BD7" s="38">
        <v>64.17</v>
      </c>
      <c r="BE7" s="38">
        <v>45.34</v>
      </c>
      <c r="BF7" s="38" t="s">
        <v>102</v>
      </c>
      <c r="BG7" s="38" t="s">
        <v>102</v>
      </c>
      <c r="BH7" s="38" t="s">
        <v>102</v>
      </c>
      <c r="BI7" s="38" t="s">
        <v>102</v>
      </c>
      <c r="BJ7" s="38">
        <v>2746.32</v>
      </c>
      <c r="BK7" s="38" t="s">
        <v>102</v>
      </c>
      <c r="BL7" s="38" t="s">
        <v>102</v>
      </c>
      <c r="BM7" s="38" t="s">
        <v>102</v>
      </c>
      <c r="BN7" s="38" t="s">
        <v>102</v>
      </c>
      <c r="BO7" s="38">
        <v>1209.45</v>
      </c>
      <c r="BP7" s="38">
        <v>1260.21</v>
      </c>
      <c r="BQ7" s="38" t="s">
        <v>102</v>
      </c>
      <c r="BR7" s="38" t="s">
        <v>102</v>
      </c>
      <c r="BS7" s="38" t="s">
        <v>102</v>
      </c>
      <c r="BT7" s="38" t="s">
        <v>102</v>
      </c>
      <c r="BU7" s="38">
        <v>35.68</v>
      </c>
      <c r="BV7" s="38" t="s">
        <v>102</v>
      </c>
      <c r="BW7" s="38" t="s">
        <v>102</v>
      </c>
      <c r="BX7" s="38" t="s">
        <v>102</v>
      </c>
      <c r="BY7" s="38" t="s">
        <v>102</v>
      </c>
      <c r="BZ7" s="38">
        <v>55.93</v>
      </c>
      <c r="CA7" s="38">
        <v>75.290000000000006</v>
      </c>
      <c r="CB7" s="38" t="s">
        <v>102</v>
      </c>
      <c r="CC7" s="38" t="s">
        <v>102</v>
      </c>
      <c r="CD7" s="38" t="s">
        <v>102</v>
      </c>
      <c r="CE7" s="38" t="s">
        <v>102</v>
      </c>
      <c r="CF7" s="38">
        <v>409.63</v>
      </c>
      <c r="CG7" s="38" t="s">
        <v>102</v>
      </c>
      <c r="CH7" s="38" t="s">
        <v>102</v>
      </c>
      <c r="CI7" s="38" t="s">
        <v>102</v>
      </c>
      <c r="CJ7" s="38" t="s">
        <v>102</v>
      </c>
      <c r="CK7" s="38">
        <v>289.60000000000002</v>
      </c>
      <c r="CL7" s="38">
        <v>215.41</v>
      </c>
      <c r="CM7" s="38" t="s">
        <v>102</v>
      </c>
      <c r="CN7" s="38" t="s">
        <v>102</v>
      </c>
      <c r="CO7" s="38" t="s">
        <v>102</v>
      </c>
      <c r="CP7" s="38" t="s">
        <v>102</v>
      </c>
      <c r="CQ7" s="38">
        <v>30.57</v>
      </c>
      <c r="CR7" s="38" t="s">
        <v>102</v>
      </c>
      <c r="CS7" s="38" t="s">
        <v>102</v>
      </c>
      <c r="CT7" s="38" t="s">
        <v>102</v>
      </c>
      <c r="CU7" s="38" t="s">
        <v>102</v>
      </c>
      <c r="CV7" s="38">
        <v>36.71</v>
      </c>
      <c r="CW7" s="38">
        <v>42.9</v>
      </c>
      <c r="CX7" s="38" t="s">
        <v>102</v>
      </c>
      <c r="CY7" s="38" t="s">
        <v>102</v>
      </c>
      <c r="CZ7" s="38" t="s">
        <v>102</v>
      </c>
      <c r="DA7" s="38" t="s">
        <v>102</v>
      </c>
      <c r="DB7" s="38">
        <v>78.27</v>
      </c>
      <c r="DC7" s="38" t="s">
        <v>102</v>
      </c>
      <c r="DD7" s="38" t="s">
        <v>102</v>
      </c>
      <c r="DE7" s="38" t="s">
        <v>102</v>
      </c>
      <c r="DF7" s="38" t="s">
        <v>102</v>
      </c>
      <c r="DG7" s="38">
        <v>70.05</v>
      </c>
      <c r="DH7" s="38">
        <v>84.75</v>
      </c>
      <c r="DI7" s="38" t="s">
        <v>102</v>
      </c>
      <c r="DJ7" s="38" t="s">
        <v>102</v>
      </c>
      <c r="DK7" s="38" t="s">
        <v>102</v>
      </c>
      <c r="DL7" s="38" t="s">
        <v>102</v>
      </c>
      <c r="DM7" s="38">
        <v>3.59</v>
      </c>
      <c r="DN7" s="38" t="s">
        <v>102</v>
      </c>
      <c r="DO7" s="38" t="s">
        <v>102</v>
      </c>
      <c r="DP7" s="38" t="s">
        <v>102</v>
      </c>
      <c r="DQ7" s="38" t="s">
        <v>102</v>
      </c>
      <c r="DR7" s="38">
        <v>15.82</v>
      </c>
      <c r="DS7" s="38">
        <v>23.6</v>
      </c>
      <c r="DT7" s="38" t="s">
        <v>102</v>
      </c>
      <c r="DU7" s="38" t="s">
        <v>102</v>
      </c>
      <c r="DV7" s="38" t="s">
        <v>102</v>
      </c>
      <c r="DW7" s="38" t="s">
        <v>102</v>
      </c>
      <c r="DX7" s="38">
        <v>0</v>
      </c>
      <c r="DY7" s="38" t="s">
        <v>102</v>
      </c>
      <c r="DZ7" s="38" t="s">
        <v>102</v>
      </c>
      <c r="EA7" s="38" t="s">
        <v>102</v>
      </c>
      <c r="EB7" s="38" t="s">
        <v>102</v>
      </c>
      <c r="EC7" s="38">
        <v>0</v>
      </c>
      <c r="ED7" s="38">
        <v>0.01</v>
      </c>
      <c r="EE7" s="38" t="s">
        <v>102</v>
      </c>
      <c r="EF7" s="38" t="s">
        <v>102</v>
      </c>
      <c r="EG7" s="38" t="s">
        <v>102</v>
      </c>
      <c r="EH7" s="38" t="s">
        <v>102</v>
      </c>
      <c r="EI7" s="38">
        <v>0</v>
      </c>
      <c r="EJ7" s="38" t="s">
        <v>102</v>
      </c>
      <c r="EK7" s="38" t="s">
        <v>102</v>
      </c>
      <c r="EL7" s="38" t="s">
        <v>102</v>
      </c>
      <c r="EM7" s="38" t="s">
        <v>102</v>
      </c>
      <c r="EN7" s="38">
        <v>0.02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hachimantaishi</cp:lastModifiedBy>
  <cp:lastPrinted>2022-01-20T23:42:22Z</cp:lastPrinted>
  <dcterms:created xsi:type="dcterms:W3CDTF">2021-12-03T07:21:39Z</dcterms:created>
  <dcterms:modified xsi:type="dcterms:W3CDTF">2022-01-20T23:42:25Z</dcterms:modified>
  <cp:category/>
</cp:coreProperties>
</file>