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STR-SHARE01.domninohe.local\E030_簡易水道課\●【財政課】\【1月】経営比較分析表\R03 〆1.20\"/>
    </mc:Choice>
  </mc:AlternateContent>
  <xr:revisionPtr revIDLastSave="0" documentId="13_ncr:1_{74735E18-95B8-4958-AEE5-E0F43C0D747A}" xr6:coauthVersionLast="40" xr6:coauthVersionMax="40" xr10:uidLastSave="{00000000-0000-0000-0000-000000000000}"/>
  <workbookProtection workbookAlgorithmName="SHA-512" workbookHashValue="iHpD9VV7MEMDB1jEzXB3gjWRxdl7qnXIWIktcIRYtBLcE+RnebZWHUs+EPbogDQx3d0EaqqQUvNQ34tnQJkq4g==" workbookSaltValue="4cpXzCP8EXpzC1epn+vCOQ==" workbookSpinCount="100000" lockStructure="1"/>
  <bookViews>
    <workbookView xWindow="6090" yWindow="630" windowWidth="17010" windowHeight="1389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<sst xmlns="http://schemas.openxmlformats.org/spreadsheetml/2006/main" count="233" uniqueCount="116">
  <si>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</si>
  <si>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</si>
  <si>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</si>
  <si>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</si>
  <si>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</si>
  <si>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</si>
  <si>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</si>
  <si>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</si>
  <si>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</si>
  <si>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</si>
  <si>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</si>
  <si>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</si>
  <si>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</si>
  <si>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</si>
  <si>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</si>
  <si>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</si>
  <si>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</si>
  <si>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</si>
  <si>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</si>
  <si>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</si>
  <si>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</si>
  <si>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</si>
  <si>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</si>
  <si>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</si>
  <si>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</si>
  <si>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</si>
  <si>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</si>
  <si>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</si>
  <si>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</si>
  <si>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</si>
  <si>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</si>
  <si>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</si>
  <si>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</si>
  <si>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</si>
  <si>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</si>
  <si>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</si>
  <si>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</si>
  <si>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</si>
  <si>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</si>
  <si>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</si>
  <si>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</si>
  <si>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</si>
  <si>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</si>
  <si>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</si>
  <si>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</si>
  <si>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</si>
  <si>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</si>
  <si>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</si>
  <si>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</si>
  <si>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</si>
  <si>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</si>
  <si>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</si>
  <si>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</si>
  <si>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</si>
  <si>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</si>
  <si>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</si>
  <si>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</si>
  <si>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</si>
  <si>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</si>
  <si>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</si>
  <si>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</si>
  <si>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</si>
  <si>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</si>
  <si>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</si>
  <si>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</si>
  <si>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</si>
  <si>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</si>
  <si>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</si>
  <si>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</si>
  <si>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</si>
  <si>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</si>
  <si>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</si>
  <si>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</si>
  <si>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</si>
  <si>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</si>
  <si>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</si>
  <si>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</si>
  <si>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</si>
  <si>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</si>
  <si>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</si>
  <si>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</si>
  <si>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</si>
  <si>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</si>
  <si>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</si>
  <si>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</si>
  <si>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</si>
  <si>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</si>
  <si>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</si>
  <si>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</si>
  <si>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</si>
  <si>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</si>
  <si>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</si>
  <si>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</si>
  <si>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</si>
  <si>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</si>
  <si>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</si>
  <si>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</si>
  <si>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</si>
  <si>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</si>
  <si>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</si>
  <si>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</si>
  <si>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</si>
  <si>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</si>
  <si>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</si>
  <si>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</si>
  <si>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</si>
  <si>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</si>
  <si>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</si>
  <si>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</si>
  <si>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</si>
  <si>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</si>
  <si>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</si>
  <si>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</si>
  <si>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簡易水道は、財務基盤が脆弱なことから、単独での経営維持は困難であるが、第三者委託の継続等経営の効率化と普及率、有収率の向上等、経営基盤の強化を図りながら簡易水道事業の経営維持に努める。</t>
    <phoneticPr fontId="4"/>
  </si>
  <si>
    <t>　事業着手が早い地区では、施設完成後25年以上を経過しているが、管路の法定耐用年数を経過したものはなく、現状で管路更新の実績は無い。今後は、安全な水道水を供給するために適切な保守点検を行い、耐用年数を経過した機械設備の計画的な更新や、長寿命化を図るための部品交換に努めていく必要がある。</t>
    <phoneticPr fontId="4"/>
  </si>
  <si>
    <t>　収益的収支比率は、全国平均・類似団体平均値よりも高く、収益に占める一般会計からの繰入の割合が大きいため、経費節減や水道加入率の増加等、継続的な経営改善努力により、低い料金回収率や、高い給水原価の改善にも繋げる必要がある。
　企業債残高対給水益比率は、全国平均・類似団体平均より低く、管路の法定耐用年数を経過したものはないものの、老朽化した機械設備については計画的に更新を進める必要がある。
　料金回収率は全国平均・類似団体平均値よりも低く、料金改定を行う必要があるものの、県内でも一番の高料金である上水道と同様の料金設定としているため上水道料金改定と併せて検討する必要がある。
　給水原価は全国平均・類似団体平均より高く、経費削減に努めるものの、償還金・施設管理負担金の固定費に約８割を占め大幅な削減は困難である。また、収益確保に向け、加入率の低い斗米地区への加入促進を引き続き行う必要がある。
　施設利用率は全国平均・類似団体平均より低く、人口減少に伴うダウンサイジングを検討するものの、経費削減のため老朽化した機械施設の長寿命化に努めつつ、計画的な更新を進める必要がある。
　有収率は全国平均・類似団体平均より高くなっているものの、配水管等漏水調査を行い有収率向上に繋げる必要がある。</t>
    <rPh sb="221" eb="223">
      <t>リョウキン</t>
    </rPh>
    <rPh sb="223" eb="225">
      <t>カイテイ</t>
    </rPh>
    <rPh sb="226" eb="227">
      <t>オコナ</t>
    </rPh>
    <rPh sb="228" eb="230">
      <t>ヒツヨウ</t>
    </rPh>
    <rPh sb="361" eb="363">
      <t>シュウエキ</t>
    </rPh>
    <rPh sb="363" eb="365">
      <t>カクホ</t>
    </rPh>
    <rPh sb="366" eb="367">
      <t>ム</t>
    </rPh>
    <rPh sb="446" eb="448">
      <t>ケイヒ</t>
    </rPh>
    <rPh sb="448" eb="450">
      <t>サクゲン</t>
    </rPh>
    <rPh sb="453" eb="456">
      <t>ロウキュウカ</t>
    </rPh>
    <rPh sb="458" eb="460">
      <t>キカイ</t>
    </rPh>
    <rPh sb="463" eb="467">
      <t>チョウジュミョウカ</t>
    </rPh>
    <rPh sb="468" eb="469">
      <t>ツト</t>
    </rPh>
    <rPh sb="473" eb="476">
      <t>ケイカクテキ</t>
    </rPh>
    <rPh sb="477" eb="479">
      <t>コウシン</t>
    </rPh>
    <rPh sb="480" eb="48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</si>
</sst>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2B-4842-8A14-557F57B637E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BD2B-4842-8A14-557F57B637E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22.97</c:v>
                </c:pt>
                <c:pt idx="1">
                  <c:v>25.41</c:v>
                </c:pt>
                <c:pt idx="2">
                  <c:v>24.21</c:v>
                </c:pt>
                <c:pt idx="3">
                  <c:v>23.49</c:v>
                </c:pt>
                <c:pt idx="4">
                  <c:v>24.17</c:v>
                </c:pt>
              </c:numCache>
            </c:numRef>
          </c:val>
          <c:extLst>
            <c:ext xmlns:c16="http://schemas.microsoft.com/office/drawing/2014/chart" uri="{C3380CC4-5D6E-409C-BE32-E72D297353CC}">
              <c16:uniqueId val="{00000000-6A2F-4DC1-BB0A-843C63842DC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6A2F-4DC1-BB0A-843C63842DC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77.98</c:v>
                </c:pt>
                <c:pt idx="1">
                  <c:v>74.2</c:v>
                </c:pt>
                <c:pt idx="2">
                  <c:v>79.290000000000006</c:v>
                </c:pt>
                <c:pt idx="3">
                  <c:v>80.61</c:v>
                </c:pt>
                <c:pt idx="4">
                  <c:v>77.88</c:v>
                </c:pt>
              </c:numCache>
            </c:numRef>
          </c:val>
          <c:extLst>
            <c:ext xmlns:c16="http://schemas.microsoft.com/office/drawing/2014/chart" uri="{C3380CC4-5D6E-409C-BE32-E72D297353CC}">
              <c16:uniqueId val="{00000000-CB5D-4C5C-AF48-0309D0FF705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CB5D-4C5C-AF48-0309D0FF705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80.33</c:v>
                </c:pt>
                <c:pt idx="1">
                  <c:v>79.61</c:v>
                </c:pt>
                <c:pt idx="2">
                  <c:v>79.260000000000005</c:v>
                </c:pt>
                <c:pt idx="3">
                  <c:v>79.510000000000005</c:v>
                </c:pt>
                <c:pt idx="4">
                  <c:v>78.25</c:v>
                </c:pt>
              </c:numCache>
            </c:numRef>
          </c:val>
          <c:extLst>
            <c:ext xmlns:c16="http://schemas.microsoft.com/office/drawing/2014/chart" uri="{C3380CC4-5D6E-409C-BE32-E72D297353CC}">
              <c16:uniqueId val="{00000000-72EF-4468-B0F9-B41626BB905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72EF-4468-B0F9-B41626BB905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BB-486E-B82E-39A325CAD5C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BB-486E-B82E-39A325CAD5C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E4-4380-90B0-8A718E7E9A7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E4-4380-90B0-8A718E7E9A7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C-4FCA-A10F-E8860566932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C-4FCA-A10F-E8860566932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BD-4575-9222-9E707895BD9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BD-4575-9222-9E707895BD9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739.64</c:v>
                </c:pt>
                <c:pt idx="1">
                  <c:v>681.67</c:v>
                </c:pt>
                <c:pt idx="2">
                  <c:v>607.16999999999996</c:v>
                </c:pt>
                <c:pt idx="3">
                  <c:v>549.11</c:v>
                </c:pt>
                <c:pt idx="4">
                  <c:v>476.64</c:v>
                </c:pt>
              </c:numCache>
            </c:numRef>
          </c:val>
          <c:extLst>
            <c:ext xmlns:c16="http://schemas.microsoft.com/office/drawing/2014/chart" uri="{C3380CC4-5D6E-409C-BE32-E72D297353CC}">
              <c16:uniqueId val="{00000000-CB31-406F-B8EB-F8FA8954E7D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CB31-406F-B8EB-F8FA8954E7D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32.24</c:v>
                </c:pt>
                <c:pt idx="1">
                  <c:v>33.03</c:v>
                </c:pt>
                <c:pt idx="2">
                  <c:v>33.79</c:v>
                </c:pt>
                <c:pt idx="3">
                  <c:v>32.799999999999997</c:v>
                </c:pt>
                <c:pt idx="4">
                  <c:v>34.159999999999997</c:v>
                </c:pt>
              </c:numCache>
            </c:numRef>
          </c:val>
          <c:extLst>
            <c:ext xmlns:c16="http://schemas.microsoft.com/office/drawing/2014/chart" uri="{C3380CC4-5D6E-409C-BE32-E72D297353CC}">
              <c16:uniqueId val="{00000000-88DA-47D5-9B7F-FFF4215893E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88DA-47D5-9B7F-FFF4215893E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938.18</c:v>
                </c:pt>
                <c:pt idx="1">
                  <c:v>914.13</c:v>
                </c:pt>
                <c:pt idx="2">
                  <c:v>892.44</c:v>
                </c:pt>
                <c:pt idx="3">
                  <c:v>918.34</c:v>
                </c:pt>
                <c:pt idx="4">
                  <c:v>900.06</c:v>
                </c:pt>
              </c:numCache>
            </c:numRef>
          </c:val>
          <c:extLst>
            <c:ext xmlns:c16="http://schemas.microsoft.com/office/drawing/2014/chart" uri="{C3380CC4-5D6E-409C-BE32-E72D297353CC}">
              <c16:uniqueId val="{00000000-6B58-461D-A755-D616BA4321A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6B58-461D-A755-D616BA4321A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16"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二戸市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26138</v>
      </c>
      <c r="AM8" s="67"/>
      <c r="AN8" s="67"/>
      <c r="AO8" s="67"/>
      <c r="AP8" s="67"/>
      <c r="AQ8" s="67"/>
      <c r="AR8" s="67"/>
      <c r="AS8" s="67"/>
      <c r="AT8" s="66">
        <f>データ!$S$6</f>
        <v>420.42</v>
      </c>
      <c r="AU8" s="66"/>
      <c r="AV8" s="66"/>
      <c r="AW8" s="66"/>
      <c r="AX8" s="66"/>
      <c r="AY8" s="66"/>
      <c r="AZ8" s="66"/>
      <c r="BA8" s="66"/>
      <c r="BB8" s="66">
        <f>データ!$T$6</f>
        <v>62.17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6.89</v>
      </c>
      <c r="Q10" s="66"/>
      <c r="R10" s="66"/>
      <c r="S10" s="66"/>
      <c r="T10" s="66"/>
      <c r="U10" s="66"/>
      <c r="V10" s="66"/>
      <c r="W10" s="67">
        <f>データ!$Q$6</f>
        <v>5032</v>
      </c>
      <c r="X10" s="67"/>
      <c r="Y10" s="67"/>
      <c r="Z10" s="67"/>
      <c r="AA10" s="67"/>
      <c r="AB10" s="67"/>
      <c r="AC10" s="67"/>
      <c r="AD10" s="2"/>
      <c r="AE10" s="2"/>
      <c r="AF10" s="2"/>
      <c r="AG10" s="2"/>
      <c r="AH10" s="2"/>
      <c r="AI10" s="2"/>
      <c r="AJ10" s="2"/>
      <c r="AK10" s="2"/>
      <c r="AL10" s="67">
        <f>データ!$U$6</f>
        <v>1785</v>
      </c>
      <c r="AM10" s="67"/>
      <c r="AN10" s="67"/>
      <c r="AO10" s="67"/>
      <c r="AP10" s="67"/>
      <c r="AQ10" s="67"/>
      <c r="AR10" s="67"/>
      <c r="AS10" s="67"/>
      <c r="AT10" s="66">
        <f>データ!$V$6</f>
        <v>19.72</v>
      </c>
      <c r="AU10" s="66"/>
      <c r="AV10" s="66"/>
      <c r="AW10" s="66"/>
      <c r="AX10" s="66"/>
      <c r="AY10" s="66"/>
      <c r="AZ10" s="66"/>
      <c r="BA10" s="66"/>
      <c r="BB10" s="66">
        <f>データ!$W$6</f>
        <v>90.52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113</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J1nIp33tNUMm5FGmHUe/PAZYVL8L+3P1Mugm4PxXylCkAMECmbO3B7Uck/nHpU6wpy21ArFqif3FYUPYVQhMGQ==" saltValue="5CMTI0/HSaubEJHXUiyB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32131</v>
      </c>
      <c r="D6" s="34">
        <f t="shared" si="3"/>
        <v>47</v>
      </c>
      <c r="E6" s="34">
        <f t="shared" si="3"/>
        <v>1</v>
      </c>
      <c r="F6" s="34">
        <f t="shared" si="3"/>
        <v>0</v>
      </c>
      <c r="G6" s="34">
        <f t="shared" si="3"/>
        <v>0</v>
      </c>
      <c r="H6" s="34" t="str">
        <f t="shared" si="3"/>
        <v>岩手県　二戸市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6.89</v>
      </c>
      <c r="Q6" s="35">
        <f t="shared" si="3"/>
        <v>5032</v>
      </c>
      <c r="R6" s="35">
        <f t="shared" si="3"/>
        <v>26138</v>
      </c>
      <c r="S6" s="35">
        <f t="shared" si="3"/>
        <v>420.42</v>
      </c>
      <c r="T6" s="35">
        <f t="shared" si="3"/>
        <v>62.17</v>
      </c>
      <c r="U6" s="35">
        <f t="shared" si="3"/>
        <v>1785</v>
      </c>
      <c r="V6" s="35">
        <f t="shared" si="3"/>
        <v>19.72</v>
      </c>
      <c r="W6" s="35">
        <f t="shared" si="3"/>
        <v>90.52</v>
      </c>
      <c r="X6" s="36">
        <f>IF(X7="",NA(),X7)</f>
        <v>80.33</v>
      </c>
      <c r="Y6" s="36">
        <f t="shared" ref="Y6:AG6" si="4">IF(Y7="",NA(),Y7)</f>
        <v>79.61</v>
      </c>
      <c r="Z6" s="36">
        <f t="shared" si="4"/>
        <v>79.260000000000005</v>
      </c>
      <c r="AA6" s="36">
        <f t="shared" si="4"/>
        <v>79.510000000000005</v>
      </c>
      <c r="AB6" s="36">
        <f t="shared" si="4"/>
        <v>78.25</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739.64</v>
      </c>
      <c r="BF6" s="36">
        <f t="shared" ref="BF6:BN6" si="7">IF(BF7="",NA(),BF7)</f>
        <v>681.67</v>
      </c>
      <c r="BG6" s="36">
        <f t="shared" si="7"/>
        <v>607.16999999999996</v>
      </c>
      <c r="BH6" s="36">
        <f t="shared" si="7"/>
        <v>549.11</v>
      </c>
      <c r="BI6" s="36">
        <f t="shared" si="7"/>
        <v>476.64</v>
      </c>
      <c r="BJ6" s="36">
        <f t="shared" si="7"/>
        <v>1595.62</v>
      </c>
      <c r="BK6" s="36">
        <f t="shared" si="7"/>
        <v>1302.33</v>
      </c>
      <c r="BL6" s="36">
        <f t="shared" si="7"/>
        <v>1274.21</v>
      </c>
      <c r="BM6" s="36">
        <f t="shared" si="7"/>
        <v>1183.92</v>
      </c>
      <c r="BN6" s="36">
        <f t="shared" si="7"/>
        <v>1128.72</v>
      </c>
      <c r="BO6" s="35" t="str">
        <f>IF(BO7="","",IF(BO7="-","【-】","【"&amp;SUBSTITUTE(TEXT(BO7,"#,##0.00"),"-","△")&amp;"】"))</f>
        <v>【949.15】</v>
      </c>
      <c r="BP6" s="36">
        <f>IF(BP7="",NA(),BP7)</f>
        <v>32.24</v>
      </c>
      <c r="BQ6" s="36">
        <f t="shared" ref="BQ6:BY6" si="8">IF(BQ7="",NA(),BQ7)</f>
        <v>33.03</v>
      </c>
      <c r="BR6" s="36">
        <f t="shared" si="8"/>
        <v>33.79</v>
      </c>
      <c r="BS6" s="36">
        <f t="shared" si="8"/>
        <v>32.799999999999997</v>
      </c>
      <c r="BT6" s="36">
        <f t="shared" si="8"/>
        <v>34.159999999999997</v>
      </c>
      <c r="BU6" s="36">
        <f t="shared" si="8"/>
        <v>37.92</v>
      </c>
      <c r="BV6" s="36">
        <f t="shared" si="8"/>
        <v>40.89</v>
      </c>
      <c r="BW6" s="36">
        <f t="shared" si="8"/>
        <v>41.25</v>
      </c>
      <c r="BX6" s="36">
        <f t="shared" si="8"/>
        <v>42.5</v>
      </c>
      <c r="BY6" s="36">
        <f t="shared" si="8"/>
        <v>41.84</v>
      </c>
      <c r="BZ6" s="35" t="str">
        <f>IF(BZ7="","",IF(BZ7="-","【-】","【"&amp;SUBSTITUTE(TEXT(BZ7,"#,##0.00"),"-","△")&amp;"】"))</f>
        <v>【55.87】</v>
      </c>
      <c r="CA6" s="36">
        <f>IF(CA7="",NA(),CA7)</f>
        <v>938.18</v>
      </c>
      <c r="CB6" s="36">
        <f t="shared" ref="CB6:CJ6" si="9">IF(CB7="",NA(),CB7)</f>
        <v>914.13</v>
      </c>
      <c r="CC6" s="36">
        <f t="shared" si="9"/>
        <v>892.44</v>
      </c>
      <c r="CD6" s="36">
        <f t="shared" si="9"/>
        <v>918.34</v>
      </c>
      <c r="CE6" s="36">
        <f t="shared" si="9"/>
        <v>900.06</v>
      </c>
      <c r="CF6" s="36">
        <f t="shared" si="9"/>
        <v>423.18</v>
      </c>
      <c r="CG6" s="36">
        <f t="shared" si="9"/>
        <v>383.2</v>
      </c>
      <c r="CH6" s="36">
        <f t="shared" si="9"/>
        <v>383.25</v>
      </c>
      <c r="CI6" s="36">
        <f t="shared" si="9"/>
        <v>377.72</v>
      </c>
      <c r="CJ6" s="36">
        <f t="shared" si="9"/>
        <v>390.47</v>
      </c>
      <c r="CK6" s="35" t="str">
        <f>IF(CK7="","",IF(CK7="-","【-】","【"&amp;SUBSTITUTE(TEXT(CK7,"#,##0.00"),"-","△")&amp;"】"))</f>
        <v>【288.19】</v>
      </c>
      <c r="CL6" s="36">
        <f>IF(CL7="",NA(),CL7)</f>
        <v>22.97</v>
      </c>
      <c r="CM6" s="36">
        <f t="shared" ref="CM6:CU6" si="10">IF(CM7="",NA(),CM7)</f>
        <v>25.41</v>
      </c>
      <c r="CN6" s="36">
        <f t="shared" si="10"/>
        <v>24.21</v>
      </c>
      <c r="CO6" s="36">
        <f t="shared" si="10"/>
        <v>23.49</v>
      </c>
      <c r="CP6" s="36">
        <f t="shared" si="10"/>
        <v>24.17</v>
      </c>
      <c r="CQ6" s="36">
        <f t="shared" si="10"/>
        <v>46.9</v>
      </c>
      <c r="CR6" s="36">
        <f t="shared" si="10"/>
        <v>47.95</v>
      </c>
      <c r="CS6" s="36">
        <f t="shared" si="10"/>
        <v>48.26</v>
      </c>
      <c r="CT6" s="36">
        <f t="shared" si="10"/>
        <v>48.01</v>
      </c>
      <c r="CU6" s="36">
        <f t="shared" si="10"/>
        <v>49.08</v>
      </c>
      <c r="CV6" s="35" t="str">
        <f>IF(CV7="","",IF(CV7="-","【-】","【"&amp;SUBSTITUTE(TEXT(CV7,"#,##0.00"),"-","△")&amp;"】"))</f>
        <v>【56.31】</v>
      </c>
      <c r="CW6" s="36">
        <f>IF(CW7="",NA(),CW7)</f>
        <v>77.98</v>
      </c>
      <c r="CX6" s="36">
        <f t="shared" ref="CX6:DF6" si="11">IF(CX7="",NA(),CX7)</f>
        <v>74.2</v>
      </c>
      <c r="CY6" s="36">
        <f t="shared" si="11"/>
        <v>79.290000000000006</v>
      </c>
      <c r="CZ6" s="36">
        <f t="shared" si="11"/>
        <v>80.61</v>
      </c>
      <c r="DA6" s="36">
        <f t="shared" si="11"/>
        <v>77.88</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32131</v>
      </c>
      <c r="D7" s="38">
        <v>47</v>
      </c>
      <c r="E7" s="38">
        <v>1</v>
      </c>
      <c r="F7" s="38">
        <v>0</v>
      </c>
      <c r="G7" s="38">
        <v>0</v>
      </c>
      <c r="H7" s="38" t="s">
        <v>95</v>
      </c>
      <c r="I7" s="38" t="s">
        <v>96</v>
      </c>
      <c r="J7" s="38" t="s">
        <v>97</v>
      </c>
      <c r="K7" s="38" t="s">
        <v>98</v>
      </c>
      <c r="L7" s="38" t="s">
        <v>99</v>
      </c>
      <c r="M7" s="38" t="s">
        <v>100</v>
      </c>
      <c r="N7" s="39" t="s">
        <v>101</v>
      </c>
      <c r="O7" s="39" t="s">
        <v>102</v>
      </c>
      <c r="P7" s="39">
        <v>6.89</v>
      </c>
      <c r="Q7" s="39">
        <v>5032</v>
      </c>
      <c r="R7" s="39">
        <v>26138</v>
      </c>
      <c r="S7" s="39">
        <v>420.42</v>
      </c>
      <c r="T7" s="39">
        <v>62.17</v>
      </c>
      <c r="U7" s="39">
        <v>1785</v>
      </c>
      <c r="V7" s="39">
        <v>19.72</v>
      </c>
      <c r="W7" s="39">
        <v>90.52</v>
      </c>
      <c r="X7" s="39">
        <v>80.33</v>
      </c>
      <c r="Y7" s="39">
        <v>79.61</v>
      </c>
      <c r="Z7" s="39">
        <v>79.260000000000005</v>
      </c>
      <c r="AA7" s="39">
        <v>79.510000000000005</v>
      </c>
      <c r="AB7" s="39">
        <v>78.25</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739.64</v>
      </c>
      <c r="BF7" s="39">
        <v>681.67</v>
      </c>
      <c r="BG7" s="39">
        <v>607.16999999999996</v>
      </c>
      <c r="BH7" s="39">
        <v>549.11</v>
      </c>
      <c r="BI7" s="39">
        <v>476.64</v>
      </c>
      <c r="BJ7" s="39">
        <v>1595.62</v>
      </c>
      <c r="BK7" s="39">
        <v>1302.33</v>
      </c>
      <c r="BL7" s="39">
        <v>1274.21</v>
      </c>
      <c r="BM7" s="39">
        <v>1183.92</v>
      </c>
      <c r="BN7" s="39">
        <v>1128.72</v>
      </c>
      <c r="BO7" s="39">
        <v>949.15</v>
      </c>
      <c r="BP7" s="39">
        <v>32.24</v>
      </c>
      <c r="BQ7" s="39">
        <v>33.03</v>
      </c>
      <c r="BR7" s="39">
        <v>33.79</v>
      </c>
      <c r="BS7" s="39">
        <v>32.799999999999997</v>
      </c>
      <c r="BT7" s="39">
        <v>34.159999999999997</v>
      </c>
      <c r="BU7" s="39">
        <v>37.92</v>
      </c>
      <c r="BV7" s="39">
        <v>40.89</v>
      </c>
      <c r="BW7" s="39">
        <v>41.25</v>
      </c>
      <c r="BX7" s="39">
        <v>42.5</v>
      </c>
      <c r="BY7" s="39">
        <v>41.84</v>
      </c>
      <c r="BZ7" s="39">
        <v>55.87</v>
      </c>
      <c r="CA7" s="39">
        <v>938.18</v>
      </c>
      <c r="CB7" s="39">
        <v>914.13</v>
      </c>
      <c r="CC7" s="39">
        <v>892.44</v>
      </c>
      <c r="CD7" s="39">
        <v>918.34</v>
      </c>
      <c r="CE7" s="39">
        <v>900.06</v>
      </c>
      <c r="CF7" s="39">
        <v>423.18</v>
      </c>
      <c r="CG7" s="39">
        <v>383.2</v>
      </c>
      <c r="CH7" s="39">
        <v>383.25</v>
      </c>
      <c r="CI7" s="39">
        <v>377.72</v>
      </c>
      <c r="CJ7" s="39">
        <v>390.47</v>
      </c>
      <c r="CK7" s="39">
        <v>288.19</v>
      </c>
      <c r="CL7" s="39">
        <v>22.97</v>
      </c>
      <c r="CM7" s="39">
        <v>25.41</v>
      </c>
      <c r="CN7" s="39">
        <v>24.21</v>
      </c>
      <c r="CO7" s="39">
        <v>23.49</v>
      </c>
      <c r="CP7" s="39">
        <v>24.17</v>
      </c>
      <c r="CQ7" s="39">
        <v>46.9</v>
      </c>
      <c r="CR7" s="39">
        <v>47.95</v>
      </c>
      <c r="CS7" s="39">
        <v>48.26</v>
      </c>
      <c r="CT7" s="39">
        <v>48.01</v>
      </c>
      <c r="CU7" s="39">
        <v>49.08</v>
      </c>
      <c r="CV7" s="39">
        <v>56.31</v>
      </c>
      <c r="CW7" s="39">
        <v>77.98</v>
      </c>
      <c r="CX7" s="39">
        <v>74.2</v>
      </c>
      <c r="CY7" s="39">
        <v>79.290000000000006</v>
      </c>
      <c r="CZ7" s="39">
        <v>80.61</v>
      </c>
      <c r="DA7" s="39">
        <v>77.88</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2022-01-18T01:26:42Z</cp:lastPrinted>
  <dcterms:created xsi:type="dcterms:W3CDTF">2021-12-03T07:01:56Z</dcterms:created>
  <dcterms:modified xsi:type="dcterms:W3CDTF">2022-01-18T01:37:34Z</dcterms:modified>
  <cp:category/>
</cp:coreProperties>
</file>