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v+c5PFVAYc2J/orGPbWIaYZC0vGUvm1bYnQKUHEU9WkcTnL7IFipBPaeZbTgbcmom77RxfUgjCR2JywyhDmYg==" workbookSaltValue="u2c0TcRaNUyiga4bnTGFd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<sst xmlns="http://schemas.openxmlformats.org/spreadsheetml/2006/main" count="236" uniqueCount="119">
  <si>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</si>
  <si>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</si>
  <si>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</si>
  <si>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</si>
  <si>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</si>
  <si>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</si>
  <si>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</si>
  <si>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</si>
  <si>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</si>
  <si>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</si>
  <si>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</si>
  <si>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</si>
  <si>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</si>
  <si>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</si>
  <si>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</si>
  <si>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</si>
  <si>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</si>
  <si>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</si>
  <si>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</si>
  <si>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</si>
  <si>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</si>
  <si>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</si>
  <si>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</si>
  <si>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</si>
  <si>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</si>
  <si>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</si>
  <si>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</si>
  <si>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</si>
  <si>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</si>
  <si>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</si>
  <si>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</si>
  <si>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</si>
  <si>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</si>
  <si>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</si>
  <si>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</si>
  <si>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</si>
  <si>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</si>
  <si>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</si>
  <si>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</si>
  <si>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</si>
  <si>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</si>
  <si>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</si>
  <si>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</si>
  <si>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</si>
  <si>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</si>
  <si>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</si>
  <si>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</si>
  <si>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</si>
  <si>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</si>
  <si>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</si>
  <si>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</si>
  <si>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</si>
  <si>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</si>
  <si>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</si>
  <si>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</si>
  <si>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</si>
  <si>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</si>
  <si>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</si>
  <si>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</si>
  <si>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</si>
  <si>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</si>
  <si>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</si>
  <si>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</si>
  <si>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</si>
  <si>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</si>
  <si>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</si>
  <si>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</si>
  <si>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</si>
  <si>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</si>
  <si>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</si>
  <si>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</si>
  <si>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</si>
  <si>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</si>
  <si>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</si>
  <si>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</si>
  <si>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</si>
  <si>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</si>
  <si>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</si>
  <si>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</si>
  <si>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</si>
  <si>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</si>
  <si>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</si>
  <si>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</si>
  <si>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</si>
  <si>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</si>
  <si>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</si>
  <si>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</si>
  <si>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</si>
  <si>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</si>
  <si>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</si>
  <si>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</si>
  <si>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</si>
  <si>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</si>
  <si>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</si>
  <si>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</si>
  <si>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</si>
  <si>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</si>
  <si>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</si>
  <si>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</si>
  <si>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</si>
  <si>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</si>
  <si>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</si>
  <si>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</si>
  <si>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</si>
  <si>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</si>
  <si>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</si>
  <si>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</si>
  <si>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</si>
  <si>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</si>
  <si>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</si>
  <si>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</si>
  <si>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</si>
  <si>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</si>
  <si>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</si>
  <si>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</si>
  <si>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</si>
  <si>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
　使用料収入は毎年度増加しているが、維持管理費用は横ばいで推移していることから前年度より上昇しており、比率も100％に近づいている。
④　企業債残高対事業規模比率
　新規の建設事業が無く、新規の借入も抑制しているため、今後も企業債残高は減少しており、類似団体と比較しても企業債残高は少ない状況である。る。
⑤　経費回収率
　類似団体より高い水準を維持しているが、使用料収入のみでは経費を賄えず、他会計からの繰入金に依存している。
⑥　汚水処理原価
　前年度に比べ有収水量が増加し、維持管理費も減少していることから、前年度と比較し、原価は大きく減少している。
⑦　施設利用率
　有収水量が前年度から増加しているため、利用率も増加しているが、類似団体と比べ大きく下回っている。
⑧　水洗化率
　区域内での水洗化率は毎年上昇しているが、類似団体より数値は低いため、今後も水洗化に係る啓発活動を行う。</t>
    <rPh sb="17" eb="20">
      <t>マイネンド</t>
    </rPh>
    <rPh sb="20" eb="22">
      <t>ゾウカ</t>
    </rPh>
    <rPh sb="35" eb="36">
      <t>ヨコ</t>
    </rPh>
    <rPh sb="49" eb="52">
      <t>ゼンネンド</t>
    </rPh>
    <rPh sb="54" eb="56">
      <t>ジョウショウ</t>
    </rPh>
    <rPh sb="61" eb="63">
      <t>ヒリツ</t>
    </rPh>
    <rPh sb="69" eb="70">
      <t>チカ</t>
    </rPh>
    <rPh sb="135" eb="137">
      <t>ルイジ</t>
    </rPh>
    <rPh sb="137" eb="139">
      <t>ダンタイ</t>
    </rPh>
    <rPh sb="140" eb="142">
      <t>ヒカク</t>
    </rPh>
    <rPh sb="145" eb="148">
      <t>キギョウサイ</t>
    </rPh>
    <rPh sb="148" eb="150">
      <t>ザンダカ</t>
    </rPh>
    <rPh sb="151" eb="152">
      <t>スク</t>
    </rPh>
    <rPh sb="154" eb="156">
      <t>ジョウキョウ</t>
    </rPh>
    <rPh sb="246" eb="248">
      <t>ゾウカ</t>
    </rPh>
    <rPh sb="271" eb="273">
      <t>ヒカク</t>
    </rPh>
    <rPh sb="275" eb="277">
      <t>ゲンカ</t>
    </rPh>
    <rPh sb="278" eb="279">
      <t>オオ</t>
    </rPh>
    <rPh sb="281" eb="283">
      <t>ゲンショウ</t>
    </rPh>
    <rPh sb="308" eb="310">
      <t>ゾウカ</t>
    </rPh>
    <rPh sb="317" eb="320">
      <t>リヨウリツ</t>
    </rPh>
    <rPh sb="321" eb="323">
      <t>ゾウカ</t>
    </rPh>
    <rPh sb="329" eb="331">
      <t>ルイジ</t>
    </rPh>
    <rPh sb="331" eb="333">
      <t>ダンタイ</t>
    </rPh>
    <rPh sb="334" eb="335">
      <t>クラ</t>
    </rPh>
    <rPh sb="336" eb="337">
      <t>オオ</t>
    </rPh>
    <rPh sb="339" eb="341">
      <t>シタマワ</t>
    </rPh>
    <rPh sb="375" eb="377">
      <t>ルイジ</t>
    </rPh>
    <rPh sb="377" eb="379">
      <t>ダンタイ</t>
    </rPh>
    <rPh sb="381" eb="383">
      <t>スウチ</t>
    </rPh>
    <rPh sb="384" eb="385">
      <t>ヒク</t>
    </rPh>
    <phoneticPr fontId="4"/>
  </si>
  <si>
    <t>　処理場と管渠は、津波被害からの復旧から間もないものが多いが、津波による被災を受けない施設が20年程経過した施設がある。老朽化に伴う更新は、十数年後の見込みだが、更新時期が重なり、多大な予算や財源が必要とならないよう、更新時期を適切に判断する必要がある。</t>
    <phoneticPr fontId="4"/>
  </si>
  <si>
    <t>　漁業集落排水事業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既存住宅への接続促進等、水洗化率の向上の取り組みを行っていく。
　また、地形的に不利な地域での事業であることから、費用対効果を含めた施設管理を検討する必要がある。。</t>
    <rPh sb="1" eb="3">
      <t>ギョギョウ</t>
    </rPh>
    <rPh sb="156" eb="159">
      <t>チケイテキ</t>
    </rPh>
    <rPh sb="160" eb="162">
      <t>フリ</t>
    </rPh>
    <rPh sb="163" eb="165">
      <t>チイキ</t>
    </rPh>
    <rPh sb="167" eb="169">
      <t>ジギョウ</t>
    </rPh>
    <rPh sb="177" eb="179">
      <t>ヒヨウ</t>
    </rPh>
    <rPh sb="179" eb="182">
      <t>タイコウカ</t>
    </rPh>
    <rPh sb="183" eb="184">
      <t>フク</t>
    </rPh>
    <rPh sb="186" eb="188">
      <t>シセツ</t>
    </rPh>
    <rPh sb="188" eb="190">
      <t>カンリ</t>
    </rPh>
    <rPh sb="191" eb="193">
      <t>ケントウ</t>
    </rPh>
    <rPh sb="195" eb="1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</si>
</sst>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2.5</c:v>
                </c:pt>
                <c:pt idx="3">
                  <c:v>0</c:v>
                </c:pt>
                <c:pt idx="4">
                  <c:v>0</c:v>
                </c:pt>
              </c:numCache>
            </c:numRef>
          </c:val>
          <c:extLst xmlns:c16r2="http://schemas.microsoft.com/office/drawing/2015/06/chart">
            <c:ext xmlns:c16="http://schemas.microsoft.com/office/drawing/2014/chart" uri="{C3380CC4-5D6E-409C-BE32-E72D297353CC}">
              <c16:uniqueId val="{00000000-0D1D-4F99-88C5-B62D820B48AC}"/>
            </c:ext>
          </c:extLst>
        </c:ser>
        <c:dLbls>
          <c:showLegendKey val="0"/>
          <c:showVal val="0"/>
          <c:showCatName val="0"/>
          <c:showSerName val="0"/>
          <c:showPercent val="0"/>
          <c:showBubbleSize val="0"/>
        </c:dLbls>
        <c:gapWidth val="150"/>
        <c:axId val="148054784"/>
        <c:axId val="1480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0.01</c:v>
                </c:pt>
                <c:pt idx="4" formatCode="#,##0.00;&quot;△&quot;#,##0.00;&quot;-&quot;">
                  <c:v>1.6</c:v>
                </c:pt>
              </c:numCache>
            </c:numRef>
          </c:val>
          <c:smooth val="0"/>
          <c:extLst xmlns:c16r2="http://schemas.microsoft.com/office/drawing/2015/06/chart">
            <c:ext xmlns:c16="http://schemas.microsoft.com/office/drawing/2014/chart" uri="{C3380CC4-5D6E-409C-BE32-E72D297353CC}">
              <c16:uniqueId val="{00000001-0D1D-4F99-88C5-B62D820B48AC}"/>
            </c:ext>
          </c:extLst>
        </c:ser>
        <c:dLbls>
          <c:showLegendKey val="0"/>
          <c:showVal val="0"/>
          <c:showCatName val="0"/>
          <c:showSerName val="0"/>
          <c:showPercent val="0"/>
          <c:showBubbleSize val="0"/>
        </c:dLbls>
        <c:marker val="1"/>
        <c:smooth val="0"/>
        <c:axId val="148054784"/>
        <c:axId val="148056704"/>
      </c:lineChart>
      <c:dateAx>
        <c:axId val="148054784"/>
        <c:scaling>
          <c:orientation val="minMax"/>
        </c:scaling>
        <c:delete val="1"/>
        <c:axPos val="b"/>
        <c:numFmt formatCode="&quot;H&quot;yy" sourceLinked="1"/>
        <c:majorTickMark val="none"/>
        <c:minorTickMark val="none"/>
        <c:tickLblPos val="none"/>
        <c:crossAx val="148056704"/>
        <c:crosses val="autoZero"/>
        <c:auto val="1"/>
        <c:lblOffset val="100"/>
        <c:baseTimeUnit val="years"/>
      </c:dateAx>
      <c:valAx>
        <c:axId val="1480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13.21</c:v>
                </c:pt>
                <c:pt idx="1">
                  <c:v>20.079999999999998</c:v>
                </c:pt>
                <c:pt idx="2">
                  <c:v>17.25</c:v>
                </c:pt>
                <c:pt idx="3">
                  <c:v>20.89</c:v>
                </c:pt>
                <c:pt idx="4">
                  <c:v>21.43</c:v>
                </c:pt>
              </c:numCache>
            </c:numRef>
          </c:val>
          <c:extLst xmlns:c16r2="http://schemas.microsoft.com/office/drawing/2015/06/chart">
            <c:ext xmlns:c16="http://schemas.microsoft.com/office/drawing/2014/chart" uri="{C3380CC4-5D6E-409C-BE32-E72D297353CC}">
              <c16:uniqueId val="{00000000-0C00-4CC5-9B77-33B0AFB8D313}"/>
            </c:ext>
          </c:extLst>
        </c:ser>
        <c:dLbls>
          <c:showLegendKey val="0"/>
          <c:showVal val="0"/>
          <c:showCatName val="0"/>
          <c:showSerName val="0"/>
          <c:showPercent val="0"/>
          <c:showBubbleSize val="0"/>
        </c:dLbls>
        <c:gapWidth val="150"/>
        <c:axId val="151966080"/>
        <c:axId val="1519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0C00-4CC5-9B77-33B0AFB8D313}"/>
            </c:ext>
          </c:extLst>
        </c:ser>
        <c:dLbls>
          <c:showLegendKey val="0"/>
          <c:showVal val="0"/>
          <c:showCatName val="0"/>
          <c:showSerName val="0"/>
          <c:showPercent val="0"/>
          <c:showBubbleSize val="0"/>
        </c:dLbls>
        <c:marker val="1"/>
        <c:smooth val="0"/>
        <c:axId val="151966080"/>
        <c:axId val="151968000"/>
      </c:lineChart>
      <c:dateAx>
        <c:axId val="151966080"/>
        <c:scaling>
          <c:orientation val="minMax"/>
        </c:scaling>
        <c:delete val="1"/>
        <c:axPos val="b"/>
        <c:numFmt formatCode="&quot;H&quot;yy" sourceLinked="1"/>
        <c:majorTickMark val="none"/>
        <c:minorTickMark val="none"/>
        <c:tickLblPos val="none"/>
        <c:crossAx val="151968000"/>
        <c:crosses val="autoZero"/>
        <c:auto val="1"/>
        <c:lblOffset val="100"/>
        <c:baseTimeUnit val="years"/>
      </c:dateAx>
      <c:valAx>
        <c:axId val="1519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56.31</c:v>
                </c:pt>
                <c:pt idx="1">
                  <c:v>61.8</c:v>
                </c:pt>
                <c:pt idx="2">
                  <c:v>65.03</c:v>
                </c:pt>
                <c:pt idx="3">
                  <c:v>71.13</c:v>
                </c:pt>
                <c:pt idx="4">
                  <c:v>73.900000000000006</c:v>
                </c:pt>
              </c:numCache>
            </c:numRef>
          </c:val>
          <c:extLst xmlns:c16r2="http://schemas.microsoft.com/office/drawing/2015/06/chart">
            <c:ext xmlns:c16="http://schemas.microsoft.com/office/drawing/2014/chart" uri="{C3380CC4-5D6E-409C-BE32-E72D297353CC}">
              <c16:uniqueId val="{00000000-5544-45FB-81C0-9A7CDEA24433}"/>
            </c:ext>
          </c:extLst>
        </c:ser>
        <c:dLbls>
          <c:showLegendKey val="0"/>
          <c:showVal val="0"/>
          <c:showCatName val="0"/>
          <c:showSerName val="0"/>
          <c:showPercent val="0"/>
          <c:showBubbleSize val="0"/>
        </c:dLbls>
        <c:gapWidth val="150"/>
        <c:axId val="152216320"/>
        <c:axId val="1522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79.2</c:v>
                </c:pt>
                <c:pt idx="4">
                  <c:v>79.09</c:v>
                </c:pt>
              </c:numCache>
            </c:numRef>
          </c:val>
          <c:smooth val="0"/>
          <c:extLst xmlns:c16r2="http://schemas.microsoft.com/office/drawing/2015/06/chart">
            <c:ext xmlns:c16="http://schemas.microsoft.com/office/drawing/2014/chart" uri="{C3380CC4-5D6E-409C-BE32-E72D297353CC}">
              <c16:uniqueId val="{00000001-5544-45FB-81C0-9A7CDEA24433}"/>
            </c:ext>
          </c:extLst>
        </c:ser>
        <c:dLbls>
          <c:showLegendKey val="0"/>
          <c:showVal val="0"/>
          <c:showCatName val="0"/>
          <c:showSerName val="0"/>
          <c:showPercent val="0"/>
          <c:showBubbleSize val="0"/>
        </c:dLbls>
        <c:marker val="1"/>
        <c:smooth val="0"/>
        <c:axId val="152216320"/>
        <c:axId val="152218240"/>
      </c:lineChart>
      <c:dateAx>
        <c:axId val="152216320"/>
        <c:scaling>
          <c:orientation val="minMax"/>
        </c:scaling>
        <c:delete val="1"/>
        <c:axPos val="b"/>
        <c:numFmt formatCode="&quot;H&quot;yy" sourceLinked="1"/>
        <c:majorTickMark val="none"/>
        <c:minorTickMark val="none"/>
        <c:tickLblPos val="none"/>
        <c:crossAx val="152218240"/>
        <c:crosses val="autoZero"/>
        <c:auto val="1"/>
        <c:lblOffset val="100"/>
        <c:baseTimeUnit val="years"/>
      </c:dateAx>
      <c:valAx>
        <c:axId val="152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96.36</c:v>
                </c:pt>
                <c:pt idx="1">
                  <c:v>96.58</c:v>
                </c:pt>
                <c:pt idx="2">
                  <c:v>100</c:v>
                </c:pt>
                <c:pt idx="3">
                  <c:v>97.7</c:v>
                </c:pt>
                <c:pt idx="4">
                  <c:v>99.07</c:v>
                </c:pt>
              </c:numCache>
            </c:numRef>
          </c:val>
          <c:extLst xmlns:c16r2="http://schemas.microsoft.com/office/drawing/2015/06/chart">
            <c:ext xmlns:c16="http://schemas.microsoft.com/office/drawing/2014/chart" uri="{C3380CC4-5D6E-409C-BE32-E72D297353CC}">
              <c16:uniqueId val="{00000000-4719-4576-AAA9-822D822B8C4A}"/>
            </c:ext>
          </c:extLst>
        </c:ser>
        <c:dLbls>
          <c:showLegendKey val="0"/>
          <c:showVal val="0"/>
          <c:showCatName val="0"/>
          <c:showSerName val="0"/>
          <c:showPercent val="0"/>
          <c:showBubbleSize val="0"/>
        </c:dLbls>
        <c:gapWidth val="150"/>
        <c:axId val="148087936"/>
        <c:axId val="1480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19-4576-AAA9-822D822B8C4A}"/>
            </c:ext>
          </c:extLst>
        </c:ser>
        <c:dLbls>
          <c:showLegendKey val="0"/>
          <c:showVal val="0"/>
          <c:showCatName val="0"/>
          <c:showSerName val="0"/>
          <c:showPercent val="0"/>
          <c:showBubbleSize val="0"/>
        </c:dLbls>
        <c:marker val="1"/>
        <c:smooth val="0"/>
        <c:axId val="148087936"/>
        <c:axId val="148089856"/>
      </c:lineChart>
      <c:dateAx>
        <c:axId val="148087936"/>
        <c:scaling>
          <c:orientation val="minMax"/>
        </c:scaling>
        <c:delete val="1"/>
        <c:axPos val="b"/>
        <c:numFmt formatCode="&quot;H&quot;yy" sourceLinked="1"/>
        <c:majorTickMark val="none"/>
        <c:minorTickMark val="none"/>
        <c:tickLblPos val="none"/>
        <c:crossAx val="148089856"/>
        <c:crosses val="autoZero"/>
        <c:auto val="1"/>
        <c:lblOffset val="100"/>
        <c:baseTimeUnit val="years"/>
      </c:dateAx>
      <c:valAx>
        <c:axId val="1480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B6-4F57-9C90-7235DE9A8402}"/>
            </c:ext>
          </c:extLst>
        </c:ser>
        <c:dLbls>
          <c:showLegendKey val="0"/>
          <c:showVal val="0"/>
          <c:showCatName val="0"/>
          <c:showSerName val="0"/>
          <c:showPercent val="0"/>
          <c:showBubbleSize val="0"/>
        </c:dLbls>
        <c:gapWidth val="150"/>
        <c:axId val="148145664"/>
        <c:axId val="148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B6-4F57-9C90-7235DE9A8402}"/>
            </c:ext>
          </c:extLst>
        </c:ser>
        <c:dLbls>
          <c:showLegendKey val="0"/>
          <c:showVal val="0"/>
          <c:showCatName val="0"/>
          <c:showSerName val="0"/>
          <c:showPercent val="0"/>
          <c:showBubbleSize val="0"/>
        </c:dLbls>
        <c:marker val="1"/>
        <c:smooth val="0"/>
        <c:axId val="148145664"/>
        <c:axId val="148147584"/>
      </c:lineChart>
      <c:dateAx>
        <c:axId val="148145664"/>
        <c:scaling>
          <c:orientation val="minMax"/>
        </c:scaling>
        <c:delete val="1"/>
        <c:axPos val="b"/>
        <c:numFmt formatCode="&quot;H&quot;yy" sourceLinked="1"/>
        <c:majorTickMark val="none"/>
        <c:minorTickMark val="none"/>
        <c:tickLblPos val="none"/>
        <c:crossAx val="148147584"/>
        <c:crosses val="autoZero"/>
        <c:auto val="1"/>
        <c:lblOffset val="100"/>
        <c:baseTimeUnit val="years"/>
      </c:dateAx>
      <c:valAx>
        <c:axId val="148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EF-47D1-AF3B-BBD34FD2960A}"/>
            </c:ext>
          </c:extLst>
        </c:ser>
        <c:dLbls>
          <c:showLegendKey val="0"/>
          <c:showVal val="0"/>
          <c:showCatName val="0"/>
          <c:showSerName val="0"/>
          <c:showPercent val="0"/>
          <c:showBubbleSize val="0"/>
        </c:dLbls>
        <c:gapWidth val="150"/>
        <c:axId val="148260736"/>
        <c:axId val="1483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EF-47D1-AF3B-BBD34FD2960A}"/>
            </c:ext>
          </c:extLst>
        </c:ser>
        <c:dLbls>
          <c:showLegendKey val="0"/>
          <c:showVal val="0"/>
          <c:showCatName val="0"/>
          <c:showSerName val="0"/>
          <c:showPercent val="0"/>
          <c:showBubbleSize val="0"/>
        </c:dLbls>
        <c:marker val="1"/>
        <c:smooth val="0"/>
        <c:axId val="148260736"/>
        <c:axId val="148307968"/>
      </c:lineChart>
      <c:dateAx>
        <c:axId val="148260736"/>
        <c:scaling>
          <c:orientation val="minMax"/>
        </c:scaling>
        <c:delete val="1"/>
        <c:axPos val="b"/>
        <c:numFmt formatCode="&quot;H&quot;yy" sourceLinked="1"/>
        <c:majorTickMark val="none"/>
        <c:minorTickMark val="none"/>
        <c:tickLblPos val="none"/>
        <c:crossAx val="148307968"/>
        <c:crosses val="autoZero"/>
        <c:auto val="1"/>
        <c:lblOffset val="100"/>
        <c:baseTimeUnit val="years"/>
      </c:dateAx>
      <c:valAx>
        <c:axId val="148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0E-4520-8733-2D055D698E3D}"/>
            </c:ext>
          </c:extLst>
        </c:ser>
        <c:dLbls>
          <c:showLegendKey val="0"/>
          <c:showVal val="0"/>
          <c:showCatName val="0"/>
          <c:showSerName val="0"/>
          <c:showPercent val="0"/>
          <c:showBubbleSize val="0"/>
        </c:dLbls>
        <c:gapWidth val="150"/>
        <c:axId val="148445440"/>
        <c:axId val="148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0E-4520-8733-2D055D698E3D}"/>
            </c:ext>
          </c:extLst>
        </c:ser>
        <c:dLbls>
          <c:showLegendKey val="0"/>
          <c:showVal val="0"/>
          <c:showCatName val="0"/>
          <c:showSerName val="0"/>
          <c:showPercent val="0"/>
          <c:showBubbleSize val="0"/>
        </c:dLbls>
        <c:marker val="1"/>
        <c:smooth val="0"/>
        <c:axId val="148445440"/>
        <c:axId val="148455808"/>
      </c:lineChart>
      <c:dateAx>
        <c:axId val="148445440"/>
        <c:scaling>
          <c:orientation val="minMax"/>
        </c:scaling>
        <c:delete val="1"/>
        <c:axPos val="b"/>
        <c:numFmt formatCode="&quot;H&quot;yy" sourceLinked="1"/>
        <c:majorTickMark val="none"/>
        <c:minorTickMark val="none"/>
        <c:tickLblPos val="none"/>
        <c:crossAx val="148455808"/>
        <c:crosses val="autoZero"/>
        <c:auto val="1"/>
        <c:lblOffset val="100"/>
        <c:baseTimeUnit val="years"/>
      </c:dateAx>
      <c:valAx>
        <c:axId val="1484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B6-4BEA-AEC4-ACCBFF31DA03}"/>
            </c:ext>
          </c:extLst>
        </c:ser>
        <c:dLbls>
          <c:showLegendKey val="0"/>
          <c:showVal val="0"/>
          <c:showCatName val="0"/>
          <c:showSerName val="0"/>
          <c:showPercent val="0"/>
          <c:showBubbleSize val="0"/>
        </c:dLbls>
        <c:gapWidth val="150"/>
        <c:axId val="148490880"/>
        <c:axId val="148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B6-4BEA-AEC4-ACCBFF31DA03}"/>
            </c:ext>
          </c:extLst>
        </c:ser>
        <c:dLbls>
          <c:showLegendKey val="0"/>
          <c:showVal val="0"/>
          <c:showCatName val="0"/>
          <c:showSerName val="0"/>
          <c:showPercent val="0"/>
          <c:showBubbleSize val="0"/>
        </c:dLbls>
        <c:marker val="1"/>
        <c:smooth val="0"/>
        <c:axId val="148490880"/>
        <c:axId val="148562688"/>
      </c:lineChart>
      <c:dateAx>
        <c:axId val="148490880"/>
        <c:scaling>
          <c:orientation val="minMax"/>
        </c:scaling>
        <c:delete val="1"/>
        <c:axPos val="b"/>
        <c:numFmt formatCode="&quot;H&quot;yy" sourceLinked="1"/>
        <c:majorTickMark val="none"/>
        <c:minorTickMark val="none"/>
        <c:tickLblPos val="none"/>
        <c:crossAx val="148562688"/>
        <c:crosses val="autoZero"/>
        <c:auto val="1"/>
        <c:lblOffset val="100"/>
        <c:baseTimeUnit val="years"/>
      </c:dateAx>
      <c:valAx>
        <c:axId val="1485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852.3</c:v>
                </c:pt>
              </c:numCache>
            </c:numRef>
          </c:val>
          <c:extLst xmlns:c16r2="http://schemas.microsoft.com/office/drawing/2015/06/chart">
            <c:ext xmlns:c16="http://schemas.microsoft.com/office/drawing/2014/chart" uri="{C3380CC4-5D6E-409C-BE32-E72D297353CC}">
              <c16:uniqueId val="{00000000-B4AB-4FDB-A7C8-F9491543B81F}"/>
            </c:ext>
          </c:extLst>
        </c:ser>
        <c:dLbls>
          <c:showLegendKey val="0"/>
          <c:showVal val="0"/>
          <c:showCatName val="0"/>
          <c:showSerName val="0"/>
          <c:showPercent val="0"/>
          <c:showBubbleSize val="0"/>
        </c:dLbls>
        <c:gapWidth val="150"/>
        <c:axId val="148597760"/>
        <c:axId val="1487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998.42</c:v>
                </c:pt>
                <c:pt idx="4">
                  <c:v>1095.52</c:v>
                </c:pt>
              </c:numCache>
            </c:numRef>
          </c:val>
          <c:smooth val="0"/>
          <c:extLst xmlns:c16r2="http://schemas.microsoft.com/office/drawing/2015/06/chart">
            <c:ext xmlns:c16="http://schemas.microsoft.com/office/drawing/2014/chart" uri="{C3380CC4-5D6E-409C-BE32-E72D297353CC}">
              <c16:uniqueId val="{00000001-B4AB-4FDB-A7C8-F9491543B81F}"/>
            </c:ext>
          </c:extLst>
        </c:ser>
        <c:dLbls>
          <c:showLegendKey val="0"/>
          <c:showVal val="0"/>
          <c:showCatName val="0"/>
          <c:showSerName val="0"/>
          <c:showPercent val="0"/>
          <c:showBubbleSize val="0"/>
        </c:dLbls>
        <c:marker val="1"/>
        <c:smooth val="0"/>
        <c:axId val="148597760"/>
        <c:axId val="148722816"/>
      </c:lineChart>
      <c:dateAx>
        <c:axId val="148597760"/>
        <c:scaling>
          <c:orientation val="minMax"/>
        </c:scaling>
        <c:delete val="1"/>
        <c:axPos val="b"/>
        <c:numFmt formatCode="&quot;H&quot;yy" sourceLinked="1"/>
        <c:majorTickMark val="none"/>
        <c:minorTickMark val="none"/>
        <c:tickLblPos val="none"/>
        <c:crossAx val="148722816"/>
        <c:crosses val="autoZero"/>
        <c:auto val="1"/>
        <c:lblOffset val="100"/>
        <c:baseTimeUnit val="years"/>
      </c:dateAx>
      <c:valAx>
        <c:axId val="1487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80.510000000000005</c:v>
                </c:pt>
                <c:pt idx="1">
                  <c:v>59.18</c:v>
                </c:pt>
                <c:pt idx="2">
                  <c:v>73.13</c:v>
                </c:pt>
                <c:pt idx="3">
                  <c:v>36.11</c:v>
                </c:pt>
                <c:pt idx="4">
                  <c:v>72.069999999999993</c:v>
                </c:pt>
              </c:numCache>
            </c:numRef>
          </c:val>
          <c:extLst xmlns:c16r2="http://schemas.microsoft.com/office/drawing/2015/06/chart">
            <c:ext xmlns:c16="http://schemas.microsoft.com/office/drawing/2014/chart" uri="{C3380CC4-5D6E-409C-BE32-E72D297353CC}">
              <c16:uniqueId val="{00000000-FBA0-407A-B384-E0276657C062}"/>
            </c:ext>
          </c:extLst>
        </c:ser>
        <c:dLbls>
          <c:showLegendKey val="0"/>
          <c:showVal val="0"/>
          <c:showCatName val="0"/>
          <c:showSerName val="0"/>
          <c:showPercent val="0"/>
          <c:showBubbleSize val="0"/>
        </c:dLbls>
        <c:gapWidth val="150"/>
        <c:axId val="148745600"/>
        <c:axId val="1487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41.41</c:v>
                </c:pt>
                <c:pt idx="4">
                  <c:v>39.64</c:v>
                </c:pt>
              </c:numCache>
            </c:numRef>
          </c:val>
          <c:smooth val="0"/>
          <c:extLst xmlns:c16r2="http://schemas.microsoft.com/office/drawing/2015/06/chart">
            <c:ext xmlns:c16="http://schemas.microsoft.com/office/drawing/2014/chart" uri="{C3380CC4-5D6E-409C-BE32-E72D297353CC}">
              <c16:uniqueId val="{00000001-FBA0-407A-B384-E0276657C062}"/>
            </c:ext>
          </c:extLst>
        </c:ser>
        <c:dLbls>
          <c:showLegendKey val="0"/>
          <c:showVal val="0"/>
          <c:showCatName val="0"/>
          <c:showSerName val="0"/>
          <c:showPercent val="0"/>
          <c:showBubbleSize val="0"/>
        </c:dLbls>
        <c:marker val="1"/>
        <c:smooth val="0"/>
        <c:axId val="148745600"/>
        <c:axId val="148755968"/>
      </c:lineChart>
      <c:dateAx>
        <c:axId val="148745600"/>
        <c:scaling>
          <c:orientation val="minMax"/>
        </c:scaling>
        <c:delete val="1"/>
        <c:axPos val="b"/>
        <c:numFmt formatCode="&quot;H&quot;yy" sourceLinked="1"/>
        <c:majorTickMark val="none"/>
        <c:minorTickMark val="none"/>
        <c:tickLblPos val="none"/>
        <c:crossAx val="148755968"/>
        <c:crosses val="autoZero"/>
        <c:auto val="1"/>
        <c:lblOffset val="100"/>
        <c:baseTimeUnit val="years"/>
      </c:dateAx>
      <c:valAx>
        <c:axId val="1487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236.4</c:v>
                </c:pt>
                <c:pt idx="1">
                  <c:v>317.88</c:v>
                </c:pt>
                <c:pt idx="2">
                  <c:v>257.63</c:v>
                </c:pt>
                <c:pt idx="3">
                  <c:v>523.71</c:v>
                </c:pt>
                <c:pt idx="4">
                  <c:v>266.58999999999997</c:v>
                </c:pt>
              </c:numCache>
            </c:numRef>
          </c:val>
          <c:extLst xmlns:c16r2="http://schemas.microsoft.com/office/drawing/2015/06/chart">
            <c:ext xmlns:c16="http://schemas.microsoft.com/office/drawing/2014/chart" uri="{C3380CC4-5D6E-409C-BE32-E72D297353CC}">
              <c16:uniqueId val="{00000000-25FE-4AC3-B86A-51E4395720F4}"/>
            </c:ext>
          </c:extLst>
        </c:ser>
        <c:dLbls>
          <c:showLegendKey val="0"/>
          <c:showVal val="0"/>
          <c:showCatName val="0"/>
          <c:showSerName val="0"/>
          <c:showPercent val="0"/>
          <c:showBubbleSize val="0"/>
        </c:dLbls>
        <c:gapWidth val="150"/>
        <c:axId val="151937024"/>
        <c:axId val="1519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417.56</c:v>
                </c:pt>
                <c:pt idx="4">
                  <c:v>449.72</c:v>
                </c:pt>
              </c:numCache>
            </c:numRef>
          </c:val>
          <c:smooth val="0"/>
          <c:extLst xmlns:c16r2="http://schemas.microsoft.com/office/drawing/2015/06/chart">
            <c:ext xmlns:c16="http://schemas.microsoft.com/office/drawing/2014/chart" uri="{C3380CC4-5D6E-409C-BE32-E72D297353CC}">
              <c16:uniqueId val="{00000001-25FE-4AC3-B86A-51E4395720F4}"/>
            </c:ext>
          </c:extLst>
        </c:ser>
        <c:dLbls>
          <c:showLegendKey val="0"/>
          <c:showVal val="0"/>
          <c:showCatName val="0"/>
          <c:showSerName val="0"/>
          <c:showPercent val="0"/>
          <c:showBubbleSize val="0"/>
        </c:dLbls>
        <c:marker val="1"/>
        <c:smooth val="0"/>
        <c:axId val="151937024"/>
        <c:axId val="151938944"/>
      </c:lineChart>
      <c:dateAx>
        <c:axId val="151937024"/>
        <c:scaling>
          <c:orientation val="minMax"/>
        </c:scaling>
        <c:delete val="1"/>
        <c:axPos val="b"/>
        <c:numFmt formatCode="&quot;H&quot;yy" sourceLinked="1"/>
        <c:majorTickMark val="none"/>
        <c:minorTickMark val="none"/>
        <c:tickLblPos val="none"/>
        <c:crossAx val="151938944"/>
        <c:crosses val="autoZero"/>
        <c:auto val="1"/>
        <c:lblOffset val="100"/>
        <c:baseTimeUnit val="years"/>
      </c:dateAx>
      <c:valAx>
        <c:axId val="1519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AU16" sqref="AU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陸前高田市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18637</v>
      </c>
      <c r="AM8" s="51"/>
      <c r="AN8" s="51"/>
      <c r="AO8" s="51"/>
      <c r="AP8" s="51"/>
      <c r="AQ8" s="51"/>
      <c r="AR8" s="51"/>
      <c r="AS8" s="51"/>
      <c r="AT8" s="46">
        <f>データ!T6</f>
        <v>231.94</v>
      </c>
      <c r="AU8" s="46"/>
      <c r="AV8" s="46"/>
      <c r="AW8" s="46"/>
      <c r="AX8" s="46"/>
      <c r="AY8" s="46"/>
      <c r="AZ8" s="46"/>
      <c r="BA8" s="46"/>
      <c r="BB8" s="46">
        <f>データ!U6</f>
        <v>80.349999999999994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5.53</v>
      </c>
      <c r="Q10" s="46"/>
      <c r="R10" s="46"/>
      <c r="S10" s="46"/>
      <c r="T10" s="46"/>
      <c r="U10" s="46"/>
      <c r="V10" s="46"/>
      <c r="W10" s="46">
        <f>データ!Q6</f>
        <v>98.87</v>
      </c>
      <c r="X10" s="46"/>
      <c r="Y10" s="46"/>
      <c r="Z10" s="46"/>
      <c r="AA10" s="46"/>
      <c r="AB10" s="46"/>
      <c r="AC10" s="46"/>
      <c r="AD10" s="51">
        <f>データ!R6</f>
        <v>3410</v>
      </c>
      <c r="AE10" s="51"/>
      <c r="AF10" s="51"/>
      <c r="AG10" s="51"/>
      <c r="AH10" s="51"/>
      <c r="AI10" s="51"/>
      <c r="AJ10" s="51"/>
      <c r="AK10" s="2"/>
      <c r="AL10" s="51">
        <f>データ!V6</f>
        <v>1023</v>
      </c>
      <c r="AM10" s="51"/>
      <c r="AN10" s="51"/>
      <c r="AO10" s="51"/>
      <c r="AP10" s="51"/>
      <c r="AQ10" s="51"/>
      <c r="AR10" s="51"/>
      <c r="AS10" s="51"/>
      <c r="AT10" s="46">
        <f>データ!W6</f>
        <v>0.88</v>
      </c>
      <c r="AU10" s="46"/>
      <c r="AV10" s="46"/>
      <c r="AW10" s="46"/>
      <c r="AX10" s="46"/>
      <c r="AY10" s="46"/>
      <c r="AZ10" s="46"/>
      <c r="BA10" s="46"/>
      <c r="BB10" s="46">
        <f>データ!X6</f>
        <v>1162.5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JCSZcnNpZQ8qkpuxWmIlHYJuXvuu+nb5D1t6/SR0IBoQ21Qt/8nBetQq1w4+t9R+254Il+X0jEhqazdBX/sDbw==" saltValue="XofCl4IG0+77u+/wgoGD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32107</v>
      </c>
      <c r="D6" s="33">
        <f t="shared" si="3"/>
        <v>47</v>
      </c>
      <c r="E6" s="33">
        <f t="shared" si="3"/>
        <v>17</v>
      </c>
      <c r="F6" s="33">
        <f t="shared" si="3"/>
        <v>6</v>
      </c>
      <c r="G6" s="33">
        <f t="shared" si="3"/>
        <v>0</v>
      </c>
      <c r="H6" s="33" t="str">
        <f t="shared" si="3"/>
        <v>岩手県　陸前高田市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5.53</v>
      </c>
      <c r="Q6" s="34">
        <f t="shared" si="3"/>
        <v>98.87</v>
      </c>
      <c r="R6" s="34">
        <f t="shared" si="3"/>
        <v>3410</v>
      </c>
      <c r="S6" s="34">
        <f t="shared" si="3"/>
        <v>18637</v>
      </c>
      <c r="T6" s="34">
        <f t="shared" si="3"/>
        <v>231.94</v>
      </c>
      <c r="U6" s="34">
        <f t="shared" si="3"/>
        <v>80.349999999999994</v>
      </c>
      <c r="V6" s="34">
        <f t="shared" si="3"/>
        <v>1023</v>
      </c>
      <c r="W6" s="34">
        <f t="shared" si="3"/>
        <v>0.88</v>
      </c>
      <c r="X6" s="34">
        <f t="shared" si="3"/>
        <v>1162.5</v>
      </c>
      <c r="Y6" s="35">
        <f>IF(Y7="",NA(),Y7)</f>
        <v>96.36</v>
      </c>
      <c r="Z6" s="35">
        <f t="shared" ref="Z6:AH6" si="4">IF(Z7="",NA(),Z7)</f>
        <v>96.58</v>
      </c>
      <c r="AA6" s="35">
        <f t="shared" si="4"/>
        <v>100</v>
      </c>
      <c r="AB6" s="35">
        <f t="shared" si="4"/>
        <v>97.7</v>
      </c>
      <c r="AC6" s="35">
        <f t="shared" si="4"/>
        <v>99.07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852.3</v>
      </c>
      <c r="BK6" s="35">
        <f t="shared" si="7"/>
        <v>1700.42</v>
      </c>
      <c r="BL6" s="35">
        <f t="shared" si="7"/>
        <v>1491.92</v>
      </c>
      <c r="BM6" s="35">
        <f t="shared" si="7"/>
        <v>1756.26</v>
      </c>
      <c r="BN6" s="35">
        <f t="shared" si="7"/>
        <v>998.42</v>
      </c>
      <c r="BO6" s="35">
        <f t="shared" si="7"/>
        <v>1095.52</v>
      </c>
      <c r="BP6" s="34" t="str">
        <f>IF(BP7="","",IF(BP7="-","【-】","【"&amp;SUBSTITUTE(TEXT(BP7,"#,##0.00"),"-","△")&amp;"】"))</f>
        <v>【1,042.34】</v>
      </c>
      <c r="BQ6" s="35">
        <f>IF(BQ7="",NA(),BQ7)</f>
        <v>80.510000000000005</v>
      </c>
      <c r="BR6" s="35">
        <f t="shared" ref="BR6:BZ6" si="8">IF(BR7="",NA(),BR7)</f>
        <v>59.18</v>
      </c>
      <c r="BS6" s="35">
        <f t="shared" si="8"/>
        <v>73.13</v>
      </c>
      <c r="BT6" s="35">
        <f t="shared" si="8"/>
        <v>36.11</v>
      </c>
      <c r="BU6" s="35">
        <f t="shared" si="8"/>
        <v>72.069999999999993</v>
      </c>
      <c r="BV6" s="35">
        <f t="shared" si="8"/>
        <v>34.51</v>
      </c>
      <c r="BW6" s="35">
        <f t="shared" si="8"/>
        <v>46.77</v>
      </c>
      <c r="BX6" s="35">
        <f t="shared" si="8"/>
        <v>45.78</v>
      </c>
      <c r="BY6" s="35">
        <f t="shared" si="8"/>
        <v>41.41</v>
      </c>
      <c r="BZ6" s="35">
        <f t="shared" si="8"/>
        <v>39.64</v>
      </c>
      <c r="CA6" s="34" t="str">
        <f>IF(CA7="","",IF(CA7="-","【-】","【"&amp;SUBSTITUTE(TEXT(CA7,"#,##0.00"),"-","△")&amp;"】"))</f>
        <v>【42.60】</v>
      </c>
      <c r="CB6" s="35">
        <f>IF(CB7="",NA(),CB7)</f>
        <v>236.4</v>
      </c>
      <c r="CC6" s="35">
        <f t="shared" ref="CC6:CK6" si="9">IF(CC7="",NA(),CC7)</f>
        <v>317.88</v>
      </c>
      <c r="CD6" s="35">
        <f t="shared" si="9"/>
        <v>257.63</v>
      </c>
      <c r="CE6" s="35">
        <f t="shared" si="9"/>
        <v>523.71</v>
      </c>
      <c r="CF6" s="35">
        <f t="shared" si="9"/>
        <v>266.58999999999997</v>
      </c>
      <c r="CG6" s="35">
        <f t="shared" si="9"/>
        <v>476.11</v>
      </c>
      <c r="CH6" s="35">
        <f t="shared" si="9"/>
        <v>348.75</v>
      </c>
      <c r="CI6" s="35">
        <f t="shared" si="9"/>
        <v>367.7</v>
      </c>
      <c r="CJ6" s="35">
        <f t="shared" si="9"/>
        <v>417.56</v>
      </c>
      <c r="CK6" s="35">
        <f t="shared" si="9"/>
        <v>449.72</v>
      </c>
      <c r="CL6" s="34" t="str">
        <f>IF(CL7="","",IF(CL7="-","【-】","【"&amp;SUBSTITUTE(TEXT(CL7,"#,##0.00"),"-","△")&amp;"】"))</f>
        <v>【410.22】</v>
      </c>
      <c r="CM6" s="35">
        <f>IF(CM7="",NA(),CM7)</f>
        <v>13.21</v>
      </c>
      <c r="CN6" s="35">
        <f t="shared" ref="CN6:CV6" si="10">IF(CN7="",NA(),CN7)</f>
        <v>20.079999999999998</v>
      </c>
      <c r="CO6" s="35">
        <f t="shared" si="10"/>
        <v>17.25</v>
      </c>
      <c r="CP6" s="35">
        <f t="shared" si="10"/>
        <v>20.89</v>
      </c>
      <c r="CQ6" s="35">
        <f t="shared" si="10"/>
        <v>21.43</v>
      </c>
      <c r="CR6" s="35">
        <f t="shared" si="10"/>
        <v>29.4</v>
      </c>
      <c r="CS6" s="35">
        <f t="shared" si="10"/>
        <v>29.8</v>
      </c>
      <c r="CT6" s="35">
        <f t="shared" si="10"/>
        <v>29.43</v>
      </c>
      <c r="CU6" s="35">
        <f t="shared" si="10"/>
        <v>32.479999999999997</v>
      </c>
      <c r="CV6" s="35">
        <f t="shared" si="10"/>
        <v>30.19</v>
      </c>
      <c r="CW6" s="34" t="str">
        <f>IF(CW7="","",IF(CW7="-","【-】","【"&amp;SUBSTITUTE(TEXT(CW7,"#,##0.00"),"-","△")&amp;"】"))</f>
        <v>【32.98】</v>
      </c>
      <c r="CX6" s="35">
        <f>IF(CX7="",NA(),CX7)</f>
        <v>56.31</v>
      </c>
      <c r="CY6" s="35">
        <f t="shared" ref="CY6:DG6" si="11">IF(CY7="",NA(),CY7)</f>
        <v>61.8</v>
      </c>
      <c r="CZ6" s="35">
        <f t="shared" si="11"/>
        <v>65.03</v>
      </c>
      <c r="DA6" s="35">
        <f t="shared" si="11"/>
        <v>71.13</v>
      </c>
      <c r="DB6" s="35">
        <f t="shared" si="11"/>
        <v>73.900000000000006</v>
      </c>
      <c r="DC6" s="35">
        <f t="shared" si="11"/>
        <v>63.77</v>
      </c>
      <c r="DD6" s="35">
        <f t="shared" si="11"/>
        <v>66.95</v>
      </c>
      <c r="DE6" s="35">
        <f t="shared" si="11"/>
        <v>66.33</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2.5</v>
      </c>
      <c r="EH6" s="34">
        <f t="shared" si="14"/>
        <v>0</v>
      </c>
      <c r="EI6" s="34">
        <f t="shared" si="14"/>
        <v>0</v>
      </c>
      <c r="EJ6" s="34">
        <f t="shared" si="14"/>
        <v>0</v>
      </c>
      <c r="EK6" s="34">
        <f t="shared" si="14"/>
        <v>0</v>
      </c>
      <c r="EL6" s="35">
        <f t="shared" si="14"/>
        <v>0.26</v>
      </c>
      <c r="EM6" s="35">
        <f t="shared" si="14"/>
        <v>0.01</v>
      </c>
      <c r="EN6" s="35">
        <f t="shared" si="14"/>
        <v>1.6</v>
      </c>
      <c r="EO6" s="34" t="str">
        <f>IF(EO7="","",IF(EO7="-","【-】","【"&amp;SUBSTITUTE(TEXT(EO7,"#,##0.00"),"-","△")&amp;"】"))</f>
        <v>【1.09】</v>
      </c>
    </row>
    <row r="7" spans="1:145" s="36" customFormat="1" x14ac:dyDescent="0.15">
      <c r="A7" s="28"/>
      <c r="B7" s="37">
        <v>2020</v>
      </c>
      <c r="C7" s="37">
        <v>32107</v>
      </c>
      <c r="D7" s="37">
        <v>47</v>
      </c>
      <c r="E7" s="37">
        <v>17</v>
      </c>
      <c r="F7" s="37">
        <v>6</v>
      </c>
      <c r="G7" s="37">
        <v>0</v>
      </c>
      <c r="H7" s="37" t="s">
        <v>98</v>
      </c>
      <c r="I7" s="37" t="s">
        <v>99</v>
      </c>
      <c r="J7" s="37" t="s">
        <v>100</v>
      </c>
      <c r="K7" s="37" t="s">
        <v>101</v>
      </c>
      <c r="L7" s="37" t="s">
        <v>102</v>
      </c>
      <c r="M7" s="37" t="s">
        <v>103</v>
      </c>
      <c r="N7" s="38" t="s">
        <v>104</v>
      </c>
      <c r="O7" s="38" t="s">
        <v>105</v>
      </c>
      <c r="P7" s="38">
        <v>5.53</v>
      </c>
      <c r="Q7" s="38">
        <v>98.87</v>
      </c>
      <c r="R7" s="38">
        <v>3410</v>
      </c>
      <c r="S7" s="38">
        <v>18637</v>
      </c>
      <c r="T7" s="38">
        <v>231.94</v>
      </c>
      <c r="U7" s="38">
        <v>80.349999999999994</v>
      </c>
      <c r="V7" s="38">
        <v>1023</v>
      </c>
      <c r="W7" s="38">
        <v>0.88</v>
      </c>
      <c r="X7" s="38">
        <v>1162.5</v>
      </c>
      <c r="Y7" s="38">
        <v>96.36</v>
      </c>
      <c r="Z7" s="38">
        <v>96.58</v>
      </c>
      <c r="AA7" s="38">
        <v>100</v>
      </c>
      <c r="AB7" s="38">
        <v>97.7</v>
      </c>
      <c r="AC7" s="38">
        <v>99.07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852.3</v>
      </c>
      <c r="BK7" s="38">
        <v>1700.42</v>
      </c>
      <c r="BL7" s="38">
        <v>1491.92</v>
      </c>
      <c r="BM7" s="38">
        <v>1756.26</v>
      </c>
      <c r="BN7" s="38">
        <v>998.42</v>
      </c>
      <c r="BO7" s="38">
        <v>1095.52</v>
      </c>
      <c r="BP7" s="38">
        <v>1042.3399999999999</v>
      </c>
      <c r="BQ7" s="38">
        <v>80.510000000000005</v>
      </c>
      <c r="BR7" s="38">
        <v>59.18</v>
      </c>
      <c r="BS7" s="38">
        <v>73.13</v>
      </c>
      <c r="BT7" s="38">
        <v>36.11</v>
      </c>
      <c r="BU7" s="38">
        <v>72.069999999999993</v>
      </c>
      <c r="BV7" s="38">
        <v>34.51</v>
      </c>
      <c r="BW7" s="38">
        <v>46.77</v>
      </c>
      <c r="BX7" s="38">
        <v>45.78</v>
      </c>
      <c r="BY7" s="38">
        <v>41.41</v>
      </c>
      <c r="BZ7" s="38">
        <v>39.64</v>
      </c>
      <c r="CA7" s="38">
        <v>42.6</v>
      </c>
      <c r="CB7" s="38">
        <v>236.4</v>
      </c>
      <c r="CC7" s="38">
        <v>317.88</v>
      </c>
      <c r="CD7" s="38">
        <v>257.63</v>
      </c>
      <c r="CE7" s="38">
        <v>523.71</v>
      </c>
      <c r="CF7" s="38">
        <v>266.58999999999997</v>
      </c>
      <c r="CG7" s="38">
        <v>476.11</v>
      </c>
      <c r="CH7" s="38">
        <v>348.75</v>
      </c>
      <c r="CI7" s="38">
        <v>367.7</v>
      </c>
      <c r="CJ7" s="38">
        <v>417.56</v>
      </c>
      <c r="CK7" s="38">
        <v>449.72</v>
      </c>
      <c r="CL7" s="38">
        <v>410.22</v>
      </c>
      <c r="CM7" s="38">
        <v>13.21</v>
      </c>
      <c r="CN7" s="38">
        <v>20.079999999999998</v>
      </c>
      <c r="CO7" s="38">
        <v>17.25</v>
      </c>
      <c r="CP7" s="38">
        <v>20.89</v>
      </c>
      <c r="CQ7" s="38">
        <v>21.43</v>
      </c>
      <c r="CR7" s="38">
        <v>29.4</v>
      </c>
      <c r="CS7" s="38">
        <v>29.8</v>
      </c>
      <c r="CT7" s="38">
        <v>29.43</v>
      </c>
      <c r="CU7" s="38">
        <v>32.479999999999997</v>
      </c>
      <c r="CV7" s="38">
        <v>30.19</v>
      </c>
      <c r="CW7" s="38">
        <v>32.979999999999997</v>
      </c>
      <c r="CX7" s="38">
        <v>56.31</v>
      </c>
      <c r="CY7" s="38">
        <v>61.8</v>
      </c>
      <c r="CZ7" s="38">
        <v>65.03</v>
      </c>
      <c r="DA7" s="38">
        <v>71.13</v>
      </c>
      <c r="DB7" s="38">
        <v>73.900000000000006</v>
      </c>
      <c r="DC7" s="38">
        <v>63.77</v>
      </c>
      <c r="DD7" s="38">
        <v>66.95</v>
      </c>
      <c r="DE7" s="38">
        <v>66.33</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2.5</v>
      </c>
      <c r="EH7" s="38">
        <v>0</v>
      </c>
      <c r="EI7" s="38">
        <v>0</v>
      </c>
      <c r="EJ7" s="38">
        <v>0</v>
      </c>
      <c r="EK7" s="38">
        <v>0</v>
      </c>
      <c r="EL7" s="38">
        <v>0.26</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小泉 剛志</cp:lastModifiedBy>
  <cp:lastPrinted>2022-01-11T05:39:04Z</cp:lastPrinted>
  <dcterms:created xsi:type="dcterms:W3CDTF">2021-12-03T08:04:47Z</dcterms:created>
  <dcterms:modified xsi:type="dcterms:W3CDTF">2022-01-18T07:35:52Z</dcterms:modified>
</cp:coreProperties>
</file>