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3Ja/nlvf5EC8CNde+aM8AaaJNHmh6eHkFPsiAItNvdyGve2WPdiqN4l1NezTY+/rX+GKD33i36NfNYdmWTN0Q==" workbookSaltValue="x3kiYDaC4nlrAfd9ZMoOV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<sst xmlns="http://schemas.openxmlformats.org/spreadsheetml/2006/main" count="236" uniqueCount="120">
  <si>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</si>
  <si>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</si>
  <si>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</si>
  <si>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</si>
  <si>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</si>
  <si>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</si>
  <si>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</si>
  <si>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</si>
  <si>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</si>
  <si>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</si>
  <si>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</si>
  <si>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</si>
  <si>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</si>
  <si>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</si>
  <si>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</si>
  <si>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</si>
  <si>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</si>
  <si>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</si>
  <si>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</si>
  <si>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</si>
  <si>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</si>
  <si>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</si>
  <si>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</si>
  <si>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</si>
  <si>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</si>
  <si>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</si>
  <si>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</si>
  <si>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</si>
  <si>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</si>
  <si>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</si>
  <si>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</si>
  <si>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</si>
  <si>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</si>
  <si>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</si>
  <si>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</si>
  <si>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</si>
  <si>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</si>
  <si>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</si>
  <si>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</si>
  <si>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</si>
  <si>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</si>
  <si>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</si>
  <si>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</si>
  <si>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</si>
  <si>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</si>
  <si>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</si>
  <si>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</si>
  <si>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</si>
  <si>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</si>
  <si>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</si>
  <si>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</si>
  <si>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</si>
  <si>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</si>
  <si>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</si>
  <si>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</si>
  <si>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</si>
  <si>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</si>
  <si>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</si>
  <si>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</si>
  <si>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</si>
  <si>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</si>
  <si>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</si>
  <si>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</si>
  <si>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</si>
  <si>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</si>
  <si>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</si>
  <si>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</si>
  <si>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</si>
  <si>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</si>
  <si>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</si>
  <si>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</si>
  <si>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</si>
  <si>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</si>
  <si>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</si>
  <si>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</si>
  <si>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</si>
  <si>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</si>
  <si>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</si>
  <si>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</si>
  <si>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</si>
  <si>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</si>
  <si>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</si>
  <si>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</si>
  <si>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</si>
  <si>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</si>
  <si>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</si>
  <si>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</si>
  <si>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</si>
  <si>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</si>
  <si>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</si>
  <si>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</si>
  <si>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</si>
  <si>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</si>
  <si>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</si>
  <si>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</si>
  <si>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</si>
  <si>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</si>
  <si>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</si>
  <si>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</si>
  <si>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</si>
  <si>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</si>
  <si>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</si>
  <si>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</si>
  <si>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</si>
  <si>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</si>
  <si>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</si>
  <si>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</si>
  <si>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</si>
  <si>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</si>
  <si>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</si>
  <si>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</si>
  <si>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</si>
  <si>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</si>
  <si>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</si>
  <si>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</si>
  <si>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</si>
  <si>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</si>
  <si>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rPh sb="31" eb="33">
      <t>ツナミ</t>
    </rPh>
    <rPh sb="36" eb="38">
      <t>ヒサイ</t>
    </rPh>
    <rPh sb="39" eb="40">
      <t>ウ</t>
    </rPh>
    <rPh sb="71" eb="72">
      <t>スウ</t>
    </rPh>
    <phoneticPr fontId="4"/>
  </si>
  <si>
    <t>　農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また、施設利用率が人口減少などの影響により、毎年減少していることから、隣接する公共下水道との接続についても検討し、健全かつ効率的な運営を行っていく必要がある。</t>
    <rPh sb="1" eb="3">
      <t>ノウギョウ</t>
    </rPh>
    <rPh sb="3" eb="5">
      <t>シュウラク</t>
    </rPh>
    <rPh sb="5" eb="7">
      <t>ハイスイ</t>
    </rPh>
    <rPh sb="7" eb="9">
      <t>ジギョウ</t>
    </rPh>
    <rPh sb="156" eb="158">
      <t>シセツ</t>
    </rPh>
    <rPh sb="158" eb="160">
      <t>リヨウ</t>
    </rPh>
    <rPh sb="160" eb="161">
      <t>リツ</t>
    </rPh>
    <rPh sb="162" eb="164">
      <t>ジンコウ</t>
    </rPh>
    <rPh sb="164" eb="166">
      <t>ゲンショウ</t>
    </rPh>
    <rPh sb="169" eb="171">
      <t>エイキョウ</t>
    </rPh>
    <rPh sb="175" eb="177">
      <t>マイトシ</t>
    </rPh>
    <rPh sb="177" eb="179">
      <t>ゲンショウ</t>
    </rPh>
    <rPh sb="188" eb="190">
      <t>リンセツ</t>
    </rPh>
    <rPh sb="192" eb="194">
      <t>コウキョウ</t>
    </rPh>
    <rPh sb="194" eb="197">
      <t>ゲスイドウ</t>
    </rPh>
    <rPh sb="199" eb="201">
      <t>セツゾク</t>
    </rPh>
    <rPh sb="206" eb="208">
      <t>ケントウ</t>
    </rPh>
    <rPh sb="210" eb="212">
      <t>ケンゼン</t>
    </rPh>
    <rPh sb="214" eb="217">
      <t>コウリツテキ</t>
    </rPh>
    <rPh sb="218" eb="220">
      <t>ウンエイ</t>
    </rPh>
    <rPh sb="221" eb="222">
      <t>オコナ</t>
    </rPh>
    <rPh sb="226" eb="228">
      <t>ヒツヨウ</t>
    </rPh>
    <phoneticPr fontId="4"/>
  </si>
  <si>
    <t>①　収益的収支比率
　使用料収入は横ばいとなり、維持管理費用も同程度で推移しているが、地方債償還期限の終わりに近づいている借入が多くなり、元利均等償還により借入れた償還元金が増加していることから前年度より低くなっている。
④　企業債残高対事業規模比率
　新規の建設事業が無く、新規の借入も抑制しているため、今後も企業債残高は減少し、下水道債は令和9年度には償還終了の見込みである。
⑤　経費回収率
　類似団体より高い水準を維持しているが、使用料収入のみでは経費を賄えず、他会計からの繰入金に依存している。
⑥　汚水処理原価
　前年度に比べ有収水量は減少しているが、維持管理費の減少により汚水処理費の減少が多いため、前年度比減となっている。
⑦　施設利用率
　有収水量が前年度から減少しているため減少している。
⑧　水洗化率
　区域内での水洗化率は毎年上昇しており、今後も水洗化に係る啓発活動を行う。</t>
    <rPh sb="127" eb="129">
      <t>シンキ</t>
    </rPh>
    <rPh sb="130" eb="132">
      <t>ケンセツ</t>
    </rPh>
    <rPh sb="132" eb="134">
      <t>ジギョウ</t>
    </rPh>
    <rPh sb="135" eb="136">
      <t>ナ</t>
    </rPh>
    <rPh sb="138" eb="140">
      <t>シンキ</t>
    </rPh>
    <rPh sb="141" eb="143">
      <t>カリイレ</t>
    </rPh>
    <rPh sb="144" eb="146">
      <t>ヨクセイ</t>
    </rPh>
    <rPh sb="166" eb="169">
      <t>ゲスイドウ</t>
    </rPh>
    <rPh sb="169" eb="170">
      <t>サイ</t>
    </rPh>
    <rPh sb="171" eb="173">
      <t>レイワ</t>
    </rPh>
    <rPh sb="174" eb="176">
      <t>ネンド</t>
    </rPh>
    <rPh sb="200" eb="202">
      <t>ルイジ</t>
    </rPh>
    <rPh sb="202" eb="204">
      <t>ダンタイ</t>
    </rPh>
    <rPh sb="206" eb="207">
      <t>タカ</t>
    </rPh>
    <rPh sb="208" eb="210">
      <t>スイジュン</t>
    </rPh>
    <rPh sb="211" eb="213">
      <t>イジ</t>
    </rPh>
    <rPh sb="228" eb="230">
      <t>ケイヒ</t>
    </rPh>
    <rPh sb="245" eb="247">
      <t>イゾン</t>
    </rPh>
    <rPh sb="263" eb="265">
      <t>ゼンネン</t>
    </rPh>
    <rPh sb="265" eb="266">
      <t>ド</t>
    </rPh>
    <rPh sb="267" eb="268">
      <t>クラ</t>
    </rPh>
    <rPh sb="274" eb="276">
      <t>ゲンショウ</t>
    </rPh>
    <rPh sb="282" eb="284">
      <t>イジ</t>
    </rPh>
    <rPh sb="288" eb="290">
      <t>ゲンショウ</t>
    </rPh>
    <rPh sb="299" eb="301">
      <t>ゲンショウ</t>
    </rPh>
    <rPh sb="302" eb="303">
      <t>オオ</t>
    </rPh>
    <rPh sb="309" eb="310">
      <t>ド</t>
    </rPh>
    <rPh sb="311" eb="312">
      <t>ゲン</t>
    </rPh>
    <rPh sb="329" eb="331">
      <t>ユウシュウ</t>
    </rPh>
    <rPh sb="331" eb="333">
      <t>スイリョウ</t>
    </rPh>
    <rPh sb="334" eb="337">
      <t>ゼンネンド</t>
    </rPh>
    <rPh sb="339" eb="341">
      <t>ゲンショウ</t>
    </rPh>
    <rPh sb="347" eb="34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</si>
</sst>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C6-4BD0-8556-36E22321B461}"/>
            </c:ext>
          </c:extLst>
        </c:ser>
        <c:dLbls>
          <c:showLegendKey val="0"/>
          <c:showVal val="0"/>
          <c:showCatName val="0"/>
          <c:showSerName val="0"/>
          <c:showPercent val="0"/>
          <c:showBubbleSize val="0"/>
        </c:dLbls>
        <c:gapWidth val="150"/>
        <c:axId val="230378112"/>
        <c:axId val="2303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8CC6-4BD0-8556-36E22321B461}"/>
            </c:ext>
          </c:extLst>
        </c:ser>
        <c:dLbls>
          <c:showLegendKey val="0"/>
          <c:showVal val="0"/>
          <c:showCatName val="0"/>
          <c:showSerName val="0"/>
          <c:showPercent val="0"/>
          <c:showBubbleSize val="0"/>
        </c:dLbls>
        <c:marker val="1"/>
        <c:smooth val="0"/>
        <c:axId val="230378112"/>
        <c:axId val="230384384"/>
      </c:lineChart>
      <c:dateAx>
        <c:axId val="230378112"/>
        <c:scaling>
          <c:orientation val="minMax"/>
        </c:scaling>
        <c:delete val="1"/>
        <c:axPos val="b"/>
        <c:numFmt formatCode="&quot;H&quot;yy" sourceLinked="1"/>
        <c:majorTickMark val="none"/>
        <c:minorTickMark val="none"/>
        <c:tickLblPos val="none"/>
        <c:crossAx val="230384384"/>
        <c:crosses val="autoZero"/>
        <c:auto val="1"/>
        <c:lblOffset val="100"/>
        <c:baseTimeUnit val="years"/>
      </c:dateAx>
      <c:valAx>
        <c:axId val="2303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69.62</c:v>
                </c:pt>
                <c:pt idx="1">
                  <c:v>66.14</c:v>
                </c:pt>
                <c:pt idx="2">
                  <c:v>60.13</c:v>
                </c:pt>
                <c:pt idx="3">
                  <c:v>57.59</c:v>
                </c:pt>
                <c:pt idx="4">
                  <c:v>51.58</c:v>
                </c:pt>
              </c:numCache>
            </c:numRef>
          </c:val>
          <c:extLst xmlns:c16r2="http://schemas.microsoft.com/office/drawing/2015/06/chart">
            <c:ext xmlns:c16="http://schemas.microsoft.com/office/drawing/2014/chart" uri="{C3380CC4-5D6E-409C-BE32-E72D297353CC}">
              <c16:uniqueId val="{00000000-F310-4B13-97E3-5861E14ED99E}"/>
            </c:ext>
          </c:extLst>
        </c:ser>
        <c:dLbls>
          <c:showLegendKey val="0"/>
          <c:showVal val="0"/>
          <c:showCatName val="0"/>
          <c:showSerName val="0"/>
          <c:showPercent val="0"/>
          <c:showBubbleSize val="0"/>
        </c:dLbls>
        <c:gapWidth val="150"/>
        <c:axId val="267045504"/>
        <c:axId val="2670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F310-4B13-97E3-5861E14ED99E}"/>
            </c:ext>
          </c:extLst>
        </c:ser>
        <c:dLbls>
          <c:showLegendKey val="0"/>
          <c:showVal val="0"/>
          <c:showCatName val="0"/>
          <c:showSerName val="0"/>
          <c:showPercent val="0"/>
          <c:showBubbleSize val="0"/>
        </c:dLbls>
        <c:marker val="1"/>
        <c:smooth val="0"/>
        <c:axId val="267045504"/>
        <c:axId val="267051776"/>
      </c:lineChart>
      <c:dateAx>
        <c:axId val="267045504"/>
        <c:scaling>
          <c:orientation val="minMax"/>
        </c:scaling>
        <c:delete val="1"/>
        <c:axPos val="b"/>
        <c:numFmt formatCode="&quot;H&quot;yy" sourceLinked="1"/>
        <c:majorTickMark val="none"/>
        <c:minorTickMark val="none"/>
        <c:tickLblPos val="none"/>
        <c:crossAx val="267051776"/>
        <c:crosses val="autoZero"/>
        <c:auto val="1"/>
        <c:lblOffset val="100"/>
        <c:baseTimeUnit val="years"/>
      </c:dateAx>
      <c:valAx>
        <c:axId val="2670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81.95</c:v>
                </c:pt>
                <c:pt idx="1">
                  <c:v>87.72</c:v>
                </c:pt>
                <c:pt idx="2">
                  <c:v>90.15</c:v>
                </c:pt>
                <c:pt idx="3">
                  <c:v>95.6</c:v>
                </c:pt>
                <c:pt idx="4">
                  <c:v>97.12</c:v>
                </c:pt>
              </c:numCache>
            </c:numRef>
          </c:val>
          <c:extLst xmlns:c16r2="http://schemas.microsoft.com/office/drawing/2015/06/chart">
            <c:ext xmlns:c16="http://schemas.microsoft.com/office/drawing/2014/chart" uri="{C3380CC4-5D6E-409C-BE32-E72D297353CC}">
              <c16:uniqueId val="{00000000-0AA2-4C59-A237-B12EEE8170CA}"/>
            </c:ext>
          </c:extLst>
        </c:ser>
        <c:dLbls>
          <c:showLegendKey val="0"/>
          <c:showVal val="0"/>
          <c:showCatName val="0"/>
          <c:showSerName val="0"/>
          <c:showPercent val="0"/>
          <c:showBubbleSize val="0"/>
        </c:dLbls>
        <c:gapWidth val="150"/>
        <c:axId val="267676672"/>
        <c:axId val="2676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0AA2-4C59-A237-B12EEE8170CA}"/>
            </c:ext>
          </c:extLst>
        </c:ser>
        <c:dLbls>
          <c:showLegendKey val="0"/>
          <c:showVal val="0"/>
          <c:showCatName val="0"/>
          <c:showSerName val="0"/>
          <c:showPercent val="0"/>
          <c:showBubbleSize val="0"/>
        </c:dLbls>
        <c:marker val="1"/>
        <c:smooth val="0"/>
        <c:axId val="267676672"/>
        <c:axId val="267682944"/>
      </c:lineChart>
      <c:dateAx>
        <c:axId val="267676672"/>
        <c:scaling>
          <c:orientation val="minMax"/>
        </c:scaling>
        <c:delete val="1"/>
        <c:axPos val="b"/>
        <c:numFmt formatCode="&quot;H&quot;yy" sourceLinked="1"/>
        <c:majorTickMark val="none"/>
        <c:minorTickMark val="none"/>
        <c:tickLblPos val="none"/>
        <c:crossAx val="267682944"/>
        <c:crosses val="autoZero"/>
        <c:auto val="1"/>
        <c:lblOffset val="100"/>
        <c:baseTimeUnit val="years"/>
      </c:dateAx>
      <c:valAx>
        <c:axId val="267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35.76</c:v>
                </c:pt>
                <c:pt idx="1">
                  <c:v>100</c:v>
                </c:pt>
                <c:pt idx="2">
                  <c:v>99.6</c:v>
                </c:pt>
                <c:pt idx="3">
                  <c:v>99.84</c:v>
                </c:pt>
                <c:pt idx="4">
                  <c:v>98.56</c:v>
                </c:pt>
              </c:numCache>
            </c:numRef>
          </c:val>
          <c:extLst xmlns:c16r2="http://schemas.microsoft.com/office/drawing/2015/06/chart">
            <c:ext xmlns:c16="http://schemas.microsoft.com/office/drawing/2014/chart" uri="{C3380CC4-5D6E-409C-BE32-E72D297353CC}">
              <c16:uniqueId val="{00000000-47D9-464C-BD8A-ABAB2F9BEDAB}"/>
            </c:ext>
          </c:extLst>
        </c:ser>
        <c:dLbls>
          <c:showLegendKey val="0"/>
          <c:showVal val="0"/>
          <c:showCatName val="0"/>
          <c:showSerName val="0"/>
          <c:showPercent val="0"/>
          <c:showBubbleSize val="0"/>
        </c:dLbls>
        <c:gapWidth val="150"/>
        <c:axId val="230415360"/>
        <c:axId val="2304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D9-464C-BD8A-ABAB2F9BEDAB}"/>
            </c:ext>
          </c:extLst>
        </c:ser>
        <c:dLbls>
          <c:showLegendKey val="0"/>
          <c:showVal val="0"/>
          <c:showCatName val="0"/>
          <c:showSerName val="0"/>
          <c:showPercent val="0"/>
          <c:showBubbleSize val="0"/>
        </c:dLbls>
        <c:marker val="1"/>
        <c:smooth val="0"/>
        <c:axId val="230415360"/>
        <c:axId val="230421632"/>
      </c:lineChart>
      <c:dateAx>
        <c:axId val="230415360"/>
        <c:scaling>
          <c:orientation val="minMax"/>
        </c:scaling>
        <c:delete val="1"/>
        <c:axPos val="b"/>
        <c:numFmt formatCode="&quot;H&quot;yy" sourceLinked="1"/>
        <c:majorTickMark val="none"/>
        <c:minorTickMark val="none"/>
        <c:tickLblPos val="none"/>
        <c:crossAx val="230421632"/>
        <c:crosses val="autoZero"/>
        <c:auto val="1"/>
        <c:lblOffset val="100"/>
        <c:baseTimeUnit val="years"/>
      </c:dateAx>
      <c:valAx>
        <c:axId val="2304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0F-44EF-84A4-31CFC951BA93}"/>
            </c:ext>
          </c:extLst>
        </c:ser>
        <c:dLbls>
          <c:showLegendKey val="0"/>
          <c:showVal val="0"/>
          <c:showCatName val="0"/>
          <c:showSerName val="0"/>
          <c:showPercent val="0"/>
          <c:showBubbleSize val="0"/>
        </c:dLbls>
        <c:gapWidth val="150"/>
        <c:axId val="230731136"/>
        <c:axId val="2307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0F-44EF-84A4-31CFC951BA93}"/>
            </c:ext>
          </c:extLst>
        </c:ser>
        <c:dLbls>
          <c:showLegendKey val="0"/>
          <c:showVal val="0"/>
          <c:showCatName val="0"/>
          <c:showSerName val="0"/>
          <c:showPercent val="0"/>
          <c:showBubbleSize val="0"/>
        </c:dLbls>
        <c:marker val="1"/>
        <c:smooth val="0"/>
        <c:axId val="230731136"/>
        <c:axId val="230737408"/>
      </c:lineChart>
      <c:dateAx>
        <c:axId val="230731136"/>
        <c:scaling>
          <c:orientation val="minMax"/>
        </c:scaling>
        <c:delete val="1"/>
        <c:axPos val="b"/>
        <c:numFmt formatCode="&quot;H&quot;yy" sourceLinked="1"/>
        <c:majorTickMark val="none"/>
        <c:minorTickMark val="none"/>
        <c:tickLblPos val="none"/>
        <c:crossAx val="230737408"/>
        <c:crosses val="autoZero"/>
        <c:auto val="1"/>
        <c:lblOffset val="100"/>
        <c:baseTimeUnit val="years"/>
      </c:dateAx>
      <c:valAx>
        <c:axId val="2307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F2-4AF5-A046-5C1C0B235230}"/>
            </c:ext>
          </c:extLst>
        </c:ser>
        <c:dLbls>
          <c:showLegendKey val="0"/>
          <c:showVal val="0"/>
          <c:showCatName val="0"/>
          <c:showSerName val="0"/>
          <c:showPercent val="0"/>
          <c:showBubbleSize val="0"/>
        </c:dLbls>
        <c:gapWidth val="150"/>
        <c:axId val="243671040"/>
        <c:axId val="2436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F2-4AF5-A046-5C1C0B235230}"/>
            </c:ext>
          </c:extLst>
        </c:ser>
        <c:dLbls>
          <c:showLegendKey val="0"/>
          <c:showVal val="0"/>
          <c:showCatName val="0"/>
          <c:showSerName val="0"/>
          <c:showPercent val="0"/>
          <c:showBubbleSize val="0"/>
        </c:dLbls>
        <c:marker val="1"/>
        <c:smooth val="0"/>
        <c:axId val="243671040"/>
        <c:axId val="243672960"/>
      </c:lineChart>
      <c:dateAx>
        <c:axId val="243671040"/>
        <c:scaling>
          <c:orientation val="minMax"/>
        </c:scaling>
        <c:delete val="1"/>
        <c:axPos val="b"/>
        <c:numFmt formatCode="&quot;H&quot;yy" sourceLinked="1"/>
        <c:majorTickMark val="none"/>
        <c:minorTickMark val="none"/>
        <c:tickLblPos val="none"/>
        <c:crossAx val="243672960"/>
        <c:crosses val="autoZero"/>
        <c:auto val="1"/>
        <c:lblOffset val="100"/>
        <c:baseTimeUnit val="years"/>
      </c:dateAx>
      <c:valAx>
        <c:axId val="2436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DD-44F6-9E6F-50F8E2E40B9D}"/>
            </c:ext>
          </c:extLst>
        </c:ser>
        <c:dLbls>
          <c:showLegendKey val="0"/>
          <c:showVal val="0"/>
          <c:showCatName val="0"/>
          <c:showSerName val="0"/>
          <c:showPercent val="0"/>
          <c:showBubbleSize val="0"/>
        </c:dLbls>
        <c:gapWidth val="150"/>
        <c:axId val="243708672"/>
        <c:axId val="2437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D-44F6-9E6F-50F8E2E40B9D}"/>
            </c:ext>
          </c:extLst>
        </c:ser>
        <c:dLbls>
          <c:showLegendKey val="0"/>
          <c:showVal val="0"/>
          <c:showCatName val="0"/>
          <c:showSerName val="0"/>
          <c:showPercent val="0"/>
          <c:showBubbleSize val="0"/>
        </c:dLbls>
        <c:marker val="1"/>
        <c:smooth val="0"/>
        <c:axId val="243708672"/>
        <c:axId val="243710592"/>
      </c:lineChart>
      <c:dateAx>
        <c:axId val="243708672"/>
        <c:scaling>
          <c:orientation val="minMax"/>
        </c:scaling>
        <c:delete val="1"/>
        <c:axPos val="b"/>
        <c:numFmt formatCode="&quot;H&quot;yy" sourceLinked="1"/>
        <c:majorTickMark val="none"/>
        <c:minorTickMark val="none"/>
        <c:tickLblPos val="none"/>
        <c:crossAx val="243710592"/>
        <c:crosses val="autoZero"/>
        <c:auto val="1"/>
        <c:lblOffset val="100"/>
        <c:baseTimeUnit val="years"/>
      </c:dateAx>
      <c:valAx>
        <c:axId val="2437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3A-4B05-9AC1-A1B33F39A9B3}"/>
            </c:ext>
          </c:extLst>
        </c:ser>
        <c:dLbls>
          <c:showLegendKey val="0"/>
          <c:showVal val="0"/>
          <c:showCatName val="0"/>
          <c:showSerName val="0"/>
          <c:showPercent val="0"/>
          <c:showBubbleSize val="0"/>
        </c:dLbls>
        <c:gapWidth val="150"/>
        <c:axId val="243944448"/>
        <c:axId val="2439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3A-4B05-9AC1-A1B33F39A9B3}"/>
            </c:ext>
          </c:extLst>
        </c:ser>
        <c:dLbls>
          <c:showLegendKey val="0"/>
          <c:showVal val="0"/>
          <c:showCatName val="0"/>
          <c:showSerName val="0"/>
          <c:showPercent val="0"/>
          <c:showBubbleSize val="0"/>
        </c:dLbls>
        <c:marker val="1"/>
        <c:smooth val="0"/>
        <c:axId val="243944448"/>
        <c:axId val="243950720"/>
      </c:lineChart>
      <c:dateAx>
        <c:axId val="243944448"/>
        <c:scaling>
          <c:orientation val="minMax"/>
        </c:scaling>
        <c:delete val="1"/>
        <c:axPos val="b"/>
        <c:numFmt formatCode="&quot;H&quot;yy" sourceLinked="1"/>
        <c:majorTickMark val="none"/>
        <c:minorTickMark val="none"/>
        <c:tickLblPos val="none"/>
        <c:crossAx val="243950720"/>
        <c:crosses val="autoZero"/>
        <c:auto val="1"/>
        <c:lblOffset val="100"/>
        <c:baseTimeUnit val="years"/>
      </c:dateAx>
      <c:valAx>
        <c:axId val="2439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315.98</c:v>
                </c:pt>
              </c:numCache>
            </c:numRef>
          </c:val>
          <c:extLst xmlns:c16r2="http://schemas.microsoft.com/office/drawing/2015/06/chart">
            <c:ext xmlns:c16="http://schemas.microsoft.com/office/drawing/2014/chart" uri="{C3380CC4-5D6E-409C-BE32-E72D297353CC}">
              <c16:uniqueId val="{00000000-15BD-44AA-A3DA-E0525952E4F7}"/>
            </c:ext>
          </c:extLst>
        </c:ser>
        <c:dLbls>
          <c:showLegendKey val="0"/>
          <c:showVal val="0"/>
          <c:showCatName val="0"/>
          <c:showSerName val="0"/>
          <c:showPercent val="0"/>
          <c:showBubbleSize val="0"/>
        </c:dLbls>
        <c:gapWidth val="150"/>
        <c:axId val="243985792"/>
        <c:axId val="2467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15BD-44AA-A3DA-E0525952E4F7}"/>
            </c:ext>
          </c:extLst>
        </c:ser>
        <c:dLbls>
          <c:showLegendKey val="0"/>
          <c:showVal val="0"/>
          <c:showCatName val="0"/>
          <c:showSerName val="0"/>
          <c:showPercent val="0"/>
          <c:showBubbleSize val="0"/>
        </c:dLbls>
        <c:marker val="1"/>
        <c:smooth val="0"/>
        <c:axId val="243985792"/>
        <c:axId val="246744576"/>
      </c:lineChart>
      <c:dateAx>
        <c:axId val="243985792"/>
        <c:scaling>
          <c:orientation val="minMax"/>
        </c:scaling>
        <c:delete val="1"/>
        <c:axPos val="b"/>
        <c:numFmt formatCode="&quot;H&quot;yy" sourceLinked="1"/>
        <c:majorTickMark val="none"/>
        <c:minorTickMark val="none"/>
        <c:tickLblPos val="none"/>
        <c:crossAx val="246744576"/>
        <c:crosses val="autoZero"/>
        <c:auto val="1"/>
        <c:lblOffset val="100"/>
        <c:baseTimeUnit val="years"/>
      </c:dateAx>
      <c:valAx>
        <c:axId val="246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76.930000000000007</c:v>
                </c:pt>
                <c:pt idx="1">
                  <c:v>77.7</c:v>
                </c:pt>
                <c:pt idx="2">
                  <c:v>83.2</c:v>
                </c:pt>
                <c:pt idx="3">
                  <c:v>64.17</c:v>
                </c:pt>
                <c:pt idx="4">
                  <c:v>71.010000000000005</c:v>
                </c:pt>
              </c:numCache>
            </c:numRef>
          </c:val>
          <c:extLst xmlns:c16r2="http://schemas.microsoft.com/office/drawing/2015/06/chart">
            <c:ext xmlns:c16="http://schemas.microsoft.com/office/drawing/2014/chart" uri="{C3380CC4-5D6E-409C-BE32-E72D297353CC}">
              <c16:uniqueId val="{00000000-25EB-4088-A066-58E8E7A77DC6}"/>
            </c:ext>
          </c:extLst>
        </c:ser>
        <c:dLbls>
          <c:showLegendKey val="0"/>
          <c:showVal val="0"/>
          <c:showCatName val="0"/>
          <c:showSerName val="0"/>
          <c:showPercent val="0"/>
          <c:showBubbleSize val="0"/>
        </c:dLbls>
        <c:gapWidth val="150"/>
        <c:axId val="246769536"/>
        <c:axId val="2467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25EB-4088-A066-58E8E7A77DC6}"/>
            </c:ext>
          </c:extLst>
        </c:ser>
        <c:dLbls>
          <c:showLegendKey val="0"/>
          <c:showVal val="0"/>
          <c:showCatName val="0"/>
          <c:showSerName val="0"/>
          <c:showPercent val="0"/>
          <c:showBubbleSize val="0"/>
        </c:dLbls>
        <c:marker val="1"/>
        <c:smooth val="0"/>
        <c:axId val="246769536"/>
        <c:axId val="246779904"/>
      </c:lineChart>
      <c:dateAx>
        <c:axId val="246769536"/>
        <c:scaling>
          <c:orientation val="minMax"/>
        </c:scaling>
        <c:delete val="1"/>
        <c:axPos val="b"/>
        <c:numFmt formatCode="&quot;H&quot;yy" sourceLinked="1"/>
        <c:majorTickMark val="none"/>
        <c:minorTickMark val="none"/>
        <c:tickLblPos val="none"/>
        <c:crossAx val="246779904"/>
        <c:crosses val="autoZero"/>
        <c:auto val="1"/>
        <c:lblOffset val="100"/>
        <c:baseTimeUnit val="years"/>
      </c:dateAx>
      <c:valAx>
        <c:axId val="246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240.41</c:v>
                </c:pt>
                <c:pt idx="1">
                  <c:v>239.65</c:v>
                </c:pt>
                <c:pt idx="2">
                  <c:v>226.13</c:v>
                </c:pt>
                <c:pt idx="3">
                  <c:v>292.37</c:v>
                </c:pt>
                <c:pt idx="4">
                  <c:v>279.58999999999997</c:v>
                </c:pt>
              </c:numCache>
            </c:numRef>
          </c:val>
          <c:extLst xmlns:c16r2="http://schemas.microsoft.com/office/drawing/2015/06/chart">
            <c:ext xmlns:c16="http://schemas.microsoft.com/office/drawing/2014/chart" uri="{C3380CC4-5D6E-409C-BE32-E72D297353CC}">
              <c16:uniqueId val="{00000000-997D-45FD-A078-4514BD573B06}"/>
            </c:ext>
          </c:extLst>
        </c:ser>
        <c:dLbls>
          <c:showLegendKey val="0"/>
          <c:showVal val="0"/>
          <c:showCatName val="0"/>
          <c:showSerName val="0"/>
          <c:showPercent val="0"/>
          <c:showBubbleSize val="0"/>
        </c:dLbls>
        <c:gapWidth val="150"/>
        <c:axId val="267000064"/>
        <c:axId val="2670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997D-45FD-A078-4514BD573B06}"/>
            </c:ext>
          </c:extLst>
        </c:ser>
        <c:dLbls>
          <c:showLegendKey val="0"/>
          <c:showVal val="0"/>
          <c:showCatName val="0"/>
          <c:showSerName val="0"/>
          <c:showPercent val="0"/>
          <c:showBubbleSize val="0"/>
        </c:dLbls>
        <c:marker val="1"/>
        <c:smooth val="0"/>
        <c:axId val="267000064"/>
        <c:axId val="267006336"/>
      </c:lineChart>
      <c:dateAx>
        <c:axId val="267000064"/>
        <c:scaling>
          <c:orientation val="minMax"/>
        </c:scaling>
        <c:delete val="1"/>
        <c:axPos val="b"/>
        <c:numFmt formatCode="&quot;H&quot;yy" sourceLinked="1"/>
        <c:majorTickMark val="none"/>
        <c:minorTickMark val="none"/>
        <c:tickLblPos val="none"/>
        <c:crossAx val="267006336"/>
        <c:crosses val="autoZero"/>
        <c:auto val="1"/>
        <c:lblOffset val="100"/>
        <c:baseTimeUnit val="years"/>
      </c:dateAx>
      <c:valAx>
        <c:axId val="267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陸前高田市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18637</v>
      </c>
      <c r="AM8" s="51"/>
      <c r="AN8" s="51"/>
      <c r="AO8" s="51"/>
      <c r="AP8" s="51"/>
      <c r="AQ8" s="51"/>
      <c r="AR8" s="51"/>
      <c r="AS8" s="51"/>
      <c r="AT8" s="46">
        <f>データ!T6</f>
        <v>231.94</v>
      </c>
      <c r="AU8" s="46"/>
      <c r="AV8" s="46"/>
      <c r="AW8" s="46"/>
      <c r="AX8" s="46"/>
      <c r="AY8" s="46"/>
      <c r="AZ8" s="46"/>
      <c r="BA8" s="46"/>
      <c r="BB8" s="46">
        <f>データ!U6</f>
        <v>80.349999999999994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3.57</v>
      </c>
      <c r="Q10" s="46"/>
      <c r="R10" s="46"/>
      <c r="S10" s="46"/>
      <c r="T10" s="46"/>
      <c r="U10" s="46"/>
      <c r="V10" s="46"/>
      <c r="W10" s="46">
        <f>データ!Q6</f>
        <v>89.57</v>
      </c>
      <c r="X10" s="46"/>
      <c r="Y10" s="46"/>
      <c r="Z10" s="46"/>
      <c r="AA10" s="46"/>
      <c r="AB10" s="46"/>
      <c r="AC10" s="46"/>
      <c r="AD10" s="51">
        <f>データ!R6</f>
        <v>3410</v>
      </c>
      <c r="AE10" s="51"/>
      <c r="AF10" s="51"/>
      <c r="AG10" s="51"/>
      <c r="AH10" s="51"/>
      <c r="AI10" s="51"/>
      <c r="AJ10" s="51"/>
      <c r="AK10" s="2"/>
      <c r="AL10" s="51">
        <f>データ!V6</f>
        <v>660</v>
      </c>
      <c r="AM10" s="51"/>
      <c r="AN10" s="51"/>
      <c r="AO10" s="51"/>
      <c r="AP10" s="51"/>
      <c r="AQ10" s="51"/>
      <c r="AR10" s="51"/>
      <c r="AS10" s="51"/>
      <c r="AT10" s="46">
        <f>データ!W6</f>
        <v>0.39</v>
      </c>
      <c r="AU10" s="46"/>
      <c r="AV10" s="46"/>
      <c r="AW10" s="46"/>
      <c r="AX10" s="46"/>
      <c r="AY10" s="46"/>
      <c r="AZ10" s="46"/>
      <c r="BA10" s="46"/>
      <c r="BB10" s="46">
        <f>データ!X6</f>
        <v>1692.31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z6G59oNDq/qCcsM39aIoWvEbCRHpXW0UgWwYCrU3RpidM4ZUO+4Puf4Yw4dN33IZQkv+98jBo6r05drhE/FACg==" saltValue="dZZ4Z8Ael1m6lwcXbwPv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32107</v>
      </c>
      <c r="D6" s="33">
        <f t="shared" si="3"/>
        <v>47</v>
      </c>
      <c r="E6" s="33">
        <f t="shared" si="3"/>
        <v>17</v>
      </c>
      <c r="F6" s="33">
        <f t="shared" si="3"/>
        <v>5</v>
      </c>
      <c r="G6" s="33">
        <f t="shared" si="3"/>
        <v>0</v>
      </c>
      <c r="H6" s="33" t="str">
        <f t="shared" si="3"/>
        <v>岩手県　陸前高田市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3.57</v>
      </c>
      <c r="Q6" s="34">
        <f t="shared" si="3"/>
        <v>89.57</v>
      </c>
      <c r="R6" s="34">
        <f t="shared" si="3"/>
        <v>3410</v>
      </c>
      <c r="S6" s="34">
        <f t="shared" si="3"/>
        <v>18637</v>
      </c>
      <c r="T6" s="34">
        <f t="shared" si="3"/>
        <v>231.94</v>
      </c>
      <c r="U6" s="34">
        <f t="shared" si="3"/>
        <v>80.349999999999994</v>
      </c>
      <c r="V6" s="34">
        <f t="shared" si="3"/>
        <v>660</v>
      </c>
      <c r="W6" s="34">
        <f t="shared" si="3"/>
        <v>0.39</v>
      </c>
      <c r="X6" s="34">
        <f t="shared" si="3"/>
        <v>1692.31</v>
      </c>
      <c r="Y6" s="35">
        <f>IF(Y7="",NA(),Y7)</f>
        <v>35.76</v>
      </c>
      <c r="Z6" s="35">
        <f t="shared" ref="Z6:AH6" si="4">IF(Z7="",NA(),Z7)</f>
        <v>100</v>
      </c>
      <c r="AA6" s="35">
        <f t="shared" si="4"/>
        <v>99.6</v>
      </c>
      <c r="AB6" s="35">
        <f t="shared" si="4"/>
        <v>99.84</v>
      </c>
      <c r="AC6" s="35">
        <f t="shared" si="4"/>
        <v>98.56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315.98</v>
      </c>
      <c r="BK6" s="35">
        <f t="shared" si="7"/>
        <v>974.93</v>
      </c>
      <c r="BL6" s="35">
        <f t="shared" si="7"/>
        <v>855.8</v>
      </c>
      <c r="BM6" s="35">
        <f t="shared" si="7"/>
        <v>789.46</v>
      </c>
      <c r="BN6" s="35">
        <f t="shared" si="7"/>
        <v>826.83</v>
      </c>
      <c r="BO6" s="35">
        <f t="shared" si="7"/>
        <v>867.83</v>
      </c>
      <c r="BP6" s="34" t="str">
        <f>IF(BP7="","",IF(BP7="-","【-】","【"&amp;SUBSTITUTE(TEXT(BP7,"#,##0.00"),"-","△")&amp;"】"))</f>
        <v>【832.52】</v>
      </c>
      <c r="BQ6" s="35">
        <f>IF(BQ7="",NA(),BQ7)</f>
        <v>76.930000000000007</v>
      </c>
      <c r="BR6" s="35">
        <f t="shared" ref="BR6:BZ6" si="8">IF(BR7="",NA(),BR7)</f>
        <v>77.7</v>
      </c>
      <c r="BS6" s="35">
        <f t="shared" si="8"/>
        <v>83.2</v>
      </c>
      <c r="BT6" s="35">
        <f t="shared" si="8"/>
        <v>64.17</v>
      </c>
      <c r="BU6" s="35">
        <f t="shared" si="8"/>
        <v>71.010000000000005</v>
      </c>
      <c r="BV6" s="35">
        <f t="shared" si="8"/>
        <v>55.32</v>
      </c>
      <c r="BW6" s="35">
        <f t="shared" si="8"/>
        <v>59.8</v>
      </c>
      <c r="BX6" s="35">
        <f t="shared" si="8"/>
        <v>57.77</v>
      </c>
      <c r="BY6" s="35">
        <f t="shared" si="8"/>
        <v>57.31</v>
      </c>
      <c r="BZ6" s="35">
        <f t="shared" si="8"/>
        <v>57.08</v>
      </c>
      <c r="CA6" s="34" t="str">
        <f>IF(CA7="","",IF(CA7="-","【-】","【"&amp;SUBSTITUTE(TEXT(CA7,"#,##0.00"),"-","△")&amp;"】"))</f>
        <v>【60.94】</v>
      </c>
      <c r="CB6" s="35">
        <f>IF(CB7="",NA(),CB7)</f>
        <v>240.41</v>
      </c>
      <c r="CC6" s="35">
        <f t="shared" ref="CC6:CK6" si="9">IF(CC7="",NA(),CC7)</f>
        <v>239.65</v>
      </c>
      <c r="CD6" s="35">
        <f t="shared" si="9"/>
        <v>226.13</v>
      </c>
      <c r="CE6" s="35">
        <f t="shared" si="9"/>
        <v>292.37</v>
      </c>
      <c r="CF6" s="35">
        <f t="shared" si="9"/>
        <v>279.58999999999997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69.62</v>
      </c>
      <c r="CN6" s="35">
        <f t="shared" ref="CN6:CV6" si="10">IF(CN7="",NA(),CN7)</f>
        <v>66.14</v>
      </c>
      <c r="CO6" s="35">
        <f t="shared" si="10"/>
        <v>60.13</v>
      </c>
      <c r="CP6" s="35">
        <f t="shared" si="10"/>
        <v>57.59</v>
      </c>
      <c r="CQ6" s="35">
        <f t="shared" si="10"/>
        <v>51.58</v>
      </c>
      <c r="CR6" s="35">
        <f t="shared" si="10"/>
        <v>60.65</v>
      </c>
      <c r="CS6" s="35">
        <f t="shared" si="10"/>
        <v>51.75</v>
      </c>
      <c r="CT6" s="35">
        <f t="shared" si="10"/>
        <v>50.68</v>
      </c>
      <c r="CU6" s="35">
        <f t="shared" si="10"/>
        <v>50.14</v>
      </c>
      <c r="CV6" s="35">
        <f t="shared" si="10"/>
        <v>54.83</v>
      </c>
      <c r="CW6" s="34" t="str">
        <f>IF(CW7="","",IF(CW7="-","【-】","【"&amp;SUBSTITUTE(TEXT(CW7,"#,##0.00"),"-","△")&amp;"】"))</f>
        <v>【54.84】</v>
      </c>
      <c r="CX6" s="35">
        <f>IF(CX7="",NA(),CX7)</f>
        <v>81.95</v>
      </c>
      <c r="CY6" s="35">
        <f t="shared" ref="CY6:DG6" si="11">IF(CY7="",NA(),CY7)</f>
        <v>87.72</v>
      </c>
      <c r="CZ6" s="35">
        <f t="shared" si="11"/>
        <v>90.15</v>
      </c>
      <c r="DA6" s="35">
        <f t="shared" si="11"/>
        <v>95.6</v>
      </c>
      <c r="DB6" s="35">
        <f t="shared" si="11"/>
        <v>97.12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32107</v>
      </c>
      <c r="D7" s="37">
        <v>47</v>
      </c>
      <c r="E7" s="37">
        <v>17</v>
      </c>
      <c r="F7" s="37">
        <v>5</v>
      </c>
      <c r="G7" s="37">
        <v>0</v>
      </c>
      <c r="H7" s="37" t="s">
        <v>98</v>
      </c>
      <c r="I7" s="37" t="s">
        <v>99</v>
      </c>
      <c r="J7" s="37" t="s">
        <v>100</v>
      </c>
      <c r="K7" s="37" t="s">
        <v>101</v>
      </c>
      <c r="L7" s="37" t="s">
        <v>102</v>
      </c>
      <c r="M7" s="37" t="s">
        <v>103</v>
      </c>
      <c r="N7" s="38" t="s">
        <v>104</v>
      </c>
      <c r="O7" s="38" t="s">
        <v>105</v>
      </c>
      <c r="P7" s="38">
        <v>3.57</v>
      </c>
      <c r="Q7" s="38">
        <v>89.57</v>
      </c>
      <c r="R7" s="38">
        <v>3410</v>
      </c>
      <c r="S7" s="38">
        <v>18637</v>
      </c>
      <c r="T7" s="38">
        <v>231.94</v>
      </c>
      <c r="U7" s="38">
        <v>80.349999999999994</v>
      </c>
      <c r="V7" s="38">
        <v>660</v>
      </c>
      <c r="W7" s="38">
        <v>0.39</v>
      </c>
      <c r="X7" s="38">
        <v>1692.31</v>
      </c>
      <c r="Y7" s="38">
        <v>35.76</v>
      </c>
      <c r="Z7" s="38">
        <v>100</v>
      </c>
      <c r="AA7" s="38">
        <v>99.6</v>
      </c>
      <c r="AB7" s="38">
        <v>99.84</v>
      </c>
      <c r="AC7" s="38">
        <v>98.56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315.98</v>
      </c>
      <c r="BK7" s="38">
        <v>974.93</v>
      </c>
      <c r="BL7" s="38">
        <v>855.8</v>
      </c>
      <c r="BM7" s="38">
        <v>789.46</v>
      </c>
      <c r="BN7" s="38">
        <v>826.83</v>
      </c>
      <c r="BO7" s="38">
        <v>867.83</v>
      </c>
      <c r="BP7" s="38">
        <v>832.52</v>
      </c>
      <c r="BQ7" s="38">
        <v>76.930000000000007</v>
      </c>
      <c r="BR7" s="38">
        <v>77.7</v>
      </c>
      <c r="BS7" s="38">
        <v>83.2</v>
      </c>
      <c r="BT7" s="38">
        <v>64.17</v>
      </c>
      <c r="BU7" s="38">
        <v>71.010000000000005</v>
      </c>
      <c r="BV7" s="38">
        <v>55.32</v>
      </c>
      <c r="BW7" s="38">
        <v>59.8</v>
      </c>
      <c r="BX7" s="38">
        <v>57.77</v>
      </c>
      <c r="BY7" s="38">
        <v>57.31</v>
      </c>
      <c r="BZ7" s="38">
        <v>57.08</v>
      </c>
      <c r="CA7" s="38">
        <v>60.94</v>
      </c>
      <c r="CB7" s="38">
        <v>240.41</v>
      </c>
      <c r="CC7" s="38">
        <v>239.65</v>
      </c>
      <c r="CD7" s="38">
        <v>226.13</v>
      </c>
      <c r="CE7" s="38">
        <v>292.37</v>
      </c>
      <c r="CF7" s="38">
        <v>279.58999999999997</v>
      </c>
      <c r="CG7" s="38">
        <v>283.17</v>
      </c>
      <c r="CH7" s="38">
        <v>263.76</v>
      </c>
      <c r="CI7" s="38">
        <v>274.35000000000002</v>
      </c>
      <c r="CJ7" s="38">
        <v>273.52</v>
      </c>
      <c r="CK7" s="38">
        <v>274.99</v>
      </c>
      <c r="CL7" s="38">
        <v>253.04</v>
      </c>
      <c r="CM7" s="38">
        <v>69.62</v>
      </c>
      <c r="CN7" s="38">
        <v>66.14</v>
      </c>
      <c r="CO7" s="38">
        <v>60.13</v>
      </c>
      <c r="CP7" s="38">
        <v>57.59</v>
      </c>
      <c r="CQ7" s="38">
        <v>51.58</v>
      </c>
      <c r="CR7" s="38">
        <v>60.65</v>
      </c>
      <c r="CS7" s="38">
        <v>51.75</v>
      </c>
      <c r="CT7" s="38">
        <v>50.68</v>
      </c>
      <c r="CU7" s="38">
        <v>50.14</v>
      </c>
      <c r="CV7" s="38">
        <v>54.83</v>
      </c>
      <c r="CW7" s="38">
        <v>54.84</v>
      </c>
      <c r="CX7" s="38">
        <v>81.95</v>
      </c>
      <c r="CY7" s="38">
        <v>87.72</v>
      </c>
      <c r="CZ7" s="38">
        <v>90.15</v>
      </c>
      <c r="DA7" s="38">
        <v>95.6</v>
      </c>
      <c r="DB7" s="38">
        <v>97.12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小泉 剛志</cp:lastModifiedBy>
  <dcterms:created xsi:type="dcterms:W3CDTF">2021-12-03T07:54:34Z</dcterms:created>
  <dcterms:modified xsi:type="dcterms:W3CDTF">2022-01-11T05:34:35Z</dcterms:modified>
</cp:coreProperties>
</file>