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7nSfffc8iCVtQ0Z627Cb370mm57SHLEzAF0MHOMiv/o/wTfyJET1r60I9dX2K/2kG1znnpruWLYn/6GKbXZ5Q==" workbookSaltValue="nh13FfVV+L9Cfm3Rv3Nlg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<sst xmlns="http://schemas.openxmlformats.org/spreadsheetml/2006/main" count="236" uniqueCount="119">
  <si>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</si>
  <si>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</si>
  <si>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</si>
  <si>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</si>
  <si>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</si>
  <si>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</si>
  <si>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</si>
  <si>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</si>
  <si>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</si>
  <si>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</si>
  <si>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</si>
  <si>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</si>
  <si>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</si>
  <si>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</si>
  <si>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</si>
  <si>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</si>
  <si>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</si>
  <si>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</si>
  <si>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</si>
  <si>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</si>
  <si>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</si>
  <si>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</si>
  <si>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</si>
  <si>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</si>
  <si>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</si>
  <si>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</si>
  <si>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</si>
  <si>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</si>
  <si>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</si>
  <si>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</si>
  <si>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</si>
  <si>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</si>
  <si>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</si>
  <si>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</si>
  <si>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</si>
  <si>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</si>
  <si>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</si>
  <si>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</si>
  <si>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</si>
  <si>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</si>
  <si>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</si>
  <si>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</si>
  <si>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</si>
  <si>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</si>
  <si>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</si>
  <si>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</si>
  <si>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</si>
  <si>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</si>
  <si>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</si>
  <si>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</si>
  <si>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</si>
  <si>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</si>
  <si>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</si>
  <si>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</si>
  <si>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</si>
  <si>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</si>
  <si>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</si>
  <si>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</si>
  <si>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</si>
  <si>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</si>
  <si>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</si>
  <si>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</si>
  <si>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</si>
  <si>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</si>
  <si>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</si>
  <si>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</si>
  <si>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</si>
  <si>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</si>
  <si>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</si>
  <si>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</si>
  <si>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</si>
  <si>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</si>
  <si>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</si>
  <si>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</si>
  <si>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</si>
  <si>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</si>
  <si>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</si>
  <si>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</si>
  <si>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</si>
  <si>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</si>
  <si>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</si>
  <si>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</si>
  <si>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</si>
  <si>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</si>
  <si>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</si>
  <si>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</si>
  <si>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</si>
  <si>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</si>
  <si>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</si>
  <si>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</si>
  <si>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</si>
  <si>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</si>
  <si>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</si>
  <si>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</si>
  <si>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</si>
  <si>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</si>
  <si>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</si>
  <si>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</si>
  <si>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</si>
  <si>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</si>
  <si>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</si>
  <si>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</si>
  <si>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</si>
  <si>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</si>
  <si>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</si>
  <si>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</si>
  <si>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</si>
  <si>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</si>
  <si>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</si>
  <si>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</si>
  <si>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</si>
  <si>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</si>
  <si>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</si>
  <si>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</si>
  <si>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</si>
  <si>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</si>
  <si>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　管渠改善率
　令和2年度は、区画整理事業で整備した汚水管を受贈したことで、改善率が増加した。
　処理場と管渠は、津波被害からの復旧から間もないものが多く、老朽化に伴う更新は、数十年後の見込みだが、更新時期が重なり、多大な予算や財源が必要となることから、更新時期を適切に判断する必要がある。</t>
    <rPh sb="2" eb="4">
      <t>カンキョ</t>
    </rPh>
    <rPh sb="4" eb="6">
      <t>カイゼン</t>
    </rPh>
    <rPh sb="6" eb="7">
      <t>リツ</t>
    </rPh>
    <rPh sb="9" eb="11">
      <t>レイワ</t>
    </rPh>
    <rPh sb="12" eb="14">
      <t>ネンド</t>
    </rPh>
    <rPh sb="16" eb="18">
      <t>クカク</t>
    </rPh>
    <rPh sb="18" eb="20">
      <t>セイリ</t>
    </rPh>
    <rPh sb="20" eb="22">
      <t>ジギョウ</t>
    </rPh>
    <rPh sb="23" eb="25">
      <t>セイビ</t>
    </rPh>
    <rPh sb="27" eb="30">
      <t>オスイカン</t>
    </rPh>
    <rPh sb="31" eb="33">
      <t>ジュゾウ</t>
    </rPh>
    <rPh sb="39" eb="42">
      <t>カイゼンリツ</t>
    </rPh>
    <rPh sb="43" eb="45">
      <t>ゾウカ</t>
    </rPh>
    <rPh sb="51" eb="54">
      <t>ショリジョウ</t>
    </rPh>
    <rPh sb="55" eb="57">
      <t>カンキョ</t>
    </rPh>
    <rPh sb="59" eb="61">
      <t>ツナミ</t>
    </rPh>
    <rPh sb="61" eb="63">
      <t>ヒガイ</t>
    </rPh>
    <rPh sb="66" eb="68">
      <t>フッキュウ</t>
    </rPh>
    <rPh sb="70" eb="71">
      <t>マ</t>
    </rPh>
    <rPh sb="77" eb="78">
      <t>オオ</t>
    </rPh>
    <rPh sb="80" eb="83">
      <t>ロウキュウカ</t>
    </rPh>
    <rPh sb="84" eb="85">
      <t>トモナ</t>
    </rPh>
    <rPh sb="86" eb="88">
      <t>コウシン</t>
    </rPh>
    <rPh sb="90" eb="92">
      <t>スウジュウ</t>
    </rPh>
    <rPh sb="92" eb="93">
      <t>ネン</t>
    </rPh>
    <rPh sb="93" eb="94">
      <t>ゴ</t>
    </rPh>
    <rPh sb="95" eb="97">
      <t>ミコ</t>
    </rPh>
    <rPh sb="101" eb="103">
      <t>コウシン</t>
    </rPh>
    <rPh sb="103" eb="105">
      <t>ジキ</t>
    </rPh>
    <rPh sb="106" eb="107">
      <t>カサ</t>
    </rPh>
    <rPh sb="116" eb="118">
      <t>ザイゲン</t>
    </rPh>
    <rPh sb="119" eb="121">
      <t>ヒツヨウ</t>
    </rPh>
    <rPh sb="129" eb="131">
      <t>コウシン</t>
    </rPh>
    <rPh sb="131" eb="133">
      <t>ジキ</t>
    </rPh>
    <rPh sb="134" eb="136">
      <t>テキセツ</t>
    </rPh>
    <rPh sb="137" eb="139">
      <t>ハンダン</t>
    </rPh>
    <rPh sb="141" eb="143">
      <t>ヒツヨウ</t>
    </rPh>
    <phoneticPr fontId="4"/>
  </si>
  <si>
    <t>　公共下水道の整備は、津波被害からの復旧を含め一段落したことから、今後は主に維持管理業務を行っていくことになる。今後も継続して安定したサービスを提供し、健全経営を続けていくためには、維持管理費や建設改良費等に係る経費の削減はもとより、既存住宅への接続促進等、水洗化率の向上の取り組みを行っていく。</t>
    <rPh sb="1" eb="3">
      <t>コウキョウ</t>
    </rPh>
    <rPh sb="3" eb="6">
      <t>ゲスイドウ</t>
    </rPh>
    <rPh sb="7" eb="9">
      <t>セイビ</t>
    </rPh>
    <rPh sb="11" eb="13">
      <t>ツナミ</t>
    </rPh>
    <rPh sb="13" eb="15">
      <t>ヒガイ</t>
    </rPh>
    <rPh sb="18" eb="20">
      <t>フッキュウ</t>
    </rPh>
    <rPh sb="21" eb="22">
      <t>フク</t>
    </rPh>
    <rPh sb="23" eb="26">
      <t>ヒトダンラク</t>
    </rPh>
    <rPh sb="33" eb="35">
      <t>コンゴ</t>
    </rPh>
    <rPh sb="36" eb="37">
      <t>オモ</t>
    </rPh>
    <rPh sb="38" eb="40">
      <t>イジ</t>
    </rPh>
    <rPh sb="40" eb="42">
      <t>カンリ</t>
    </rPh>
    <rPh sb="42" eb="44">
      <t>ギョウム</t>
    </rPh>
    <rPh sb="45" eb="46">
      <t>オコナ</t>
    </rPh>
    <phoneticPr fontId="4"/>
  </si>
  <si>
    <t>①　収益的収支比率
　津波被害からの下水道処理区域内の住宅再建が落ち着いたことで、使用料収入は横ばいとなり、維持管理費用も同程度で推移しているが、地方債償還期限の終わりに近づいている借入が多くなり、元利均等償還により借入れた償還元金が増加していることから前年度より低くなっている。
④　企業債残高対事業規模比率
　新規の建設事業が無く、新規の借入も抑制しているため、今後も企業債残高は減少しており、類似団体と同規模となっている。
⑤　経費回収率
　使用料収入で汚水処理費をほぼ賄えているが、今後も経費節減等に努めていく。
⑥　汚水処理原価
　有収水量は増加しているが、小規模な施設修理の増加により汚水処理費が増加したため、前年比増となっている。
⑦　施設利用率
　災害復旧で、処理方法を変更したことで類似団体と比較し、施設利用率は高く、処理施設は適正となっている。
⑧　水洗化率
　区域内での水洗化率は毎年上昇しており、今後も水洗化に係る啓発活動を行う。</t>
    <rPh sb="2" eb="5">
      <t>シュウエキテキ</t>
    </rPh>
    <rPh sb="5" eb="7">
      <t>シュウシ</t>
    </rPh>
    <rPh sb="7" eb="9">
      <t>ヒリツ</t>
    </rPh>
    <rPh sb="11" eb="13">
      <t>ツナミ</t>
    </rPh>
    <rPh sb="13" eb="15">
      <t>ヒガイ</t>
    </rPh>
    <rPh sb="18" eb="21">
      <t>ゲスイドウ</t>
    </rPh>
    <rPh sb="21" eb="23">
      <t>ショリ</t>
    </rPh>
    <rPh sb="23" eb="26">
      <t>クイキナイ</t>
    </rPh>
    <rPh sb="27" eb="29">
      <t>ジュウタク</t>
    </rPh>
    <rPh sb="29" eb="31">
      <t>サイケン</t>
    </rPh>
    <rPh sb="32" eb="33">
      <t>オ</t>
    </rPh>
    <rPh sb="34" eb="35">
      <t>ツ</t>
    </rPh>
    <rPh sb="41" eb="44">
      <t>シヨウリョウ</t>
    </rPh>
    <rPh sb="44" eb="46">
      <t>シュウニュウ</t>
    </rPh>
    <rPh sb="47" eb="48">
      <t>ヨコ</t>
    </rPh>
    <rPh sb="54" eb="56">
      <t>イジ</t>
    </rPh>
    <rPh sb="56" eb="58">
      <t>カンリ</t>
    </rPh>
    <rPh sb="58" eb="60">
      <t>ヒヨウ</t>
    </rPh>
    <rPh sb="61" eb="64">
      <t>ドウテイド</t>
    </rPh>
    <rPh sb="65" eb="67">
      <t>スイイ</t>
    </rPh>
    <rPh sb="91" eb="93">
      <t>カリイレ</t>
    </rPh>
    <rPh sb="94" eb="95">
      <t>オオ</t>
    </rPh>
    <rPh sb="99" eb="101">
      <t>ガンリ</t>
    </rPh>
    <rPh sb="101" eb="103">
      <t>キントウ</t>
    </rPh>
    <rPh sb="103" eb="105">
      <t>ショウカン</t>
    </rPh>
    <rPh sb="108" eb="110">
      <t>カリイレ</t>
    </rPh>
    <rPh sb="112" eb="114">
      <t>ショウカン</t>
    </rPh>
    <rPh sb="127" eb="130">
      <t>ゼンネンド</t>
    </rPh>
    <rPh sb="132" eb="133">
      <t>ヒク</t>
    </rPh>
    <rPh sb="143" eb="146">
      <t>キギョウサイ</t>
    </rPh>
    <rPh sb="146" eb="148">
      <t>ザンダカ</t>
    </rPh>
    <rPh sb="148" eb="149">
      <t>タイ</t>
    </rPh>
    <rPh sb="149" eb="151">
      <t>ジギョウ</t>
    </rPh>
    <rPh sb="151" eb="153">
      <t>キボ</t>
    </rPh>
    <rPh sb="153" eb="155">
      <t>ヒリツ</t>
    </rPh>
    <rPh sb="217" eb="219">
      <t>ケイヒ</t>
    </rPh>
    <rPh sb="219" eb="222">
      <t>カイシュウリツ</t>
    </rPh>
    <rPh sb="224" eb="227">
      <t>シヨウリョウ</t>
    </rPh>
    <rPh sb="227" eb="229">
      <t>シュウニュウ</t>
    </rPh>
    <rPh sb="230" eb="232">
      <t>オスイ</t>
    </rPh>
    <rPh sb="232" eb="235">
      <t>ショリヒ</t>
    </rPh>
    <rPh sb="238" eb="239">
      <t>マカナ</t>
    </rPh>
    <rPh sb="245" eb="247">
      <t>コンゴ</t>
    </rPh>
    <rPh sb="248" eb="250">
      <t>ケイヒ</t>
    </rPh>
    <rPh sb="250" eb="252">
      <t>セツゲン</t>
    </rPh>
    <rPh sb="252" eb="253">
      <t>ナド</t>
    </rPh>
    <rPh sb="254" eb="255">
      <t>ツト</t>
    </rPh>
    <rPh sb="263" eb="265">
      <t>オスイ</t>
    </rPh>
    <rPh sb="265" eb="267">
      <t>ショリ</t>
    </rPh>
    <rPh sb="267" eb="269">
      <t>ゲンカ</t>
    </rPh>
    <rPh sb="271" eb="273">
      <t>ユウシュウ</t>
    </rPh>
    <rPh sb="273" eb="275">
      <t>スイリョウ</t>
    </rPh>
    <rPh sb="276" eb="278">
      <t>ゾウカ</t>
    </rPh>
    <rPh sb="284" eb="287">
      <t>ショウキボ</t>
    </rPh>
    <rPh sb="288" eb="290">
      <t>シセツ</t>
    </rPh>
    <rPh sb="290" eb="292">
      <t>シュウリ</t>
    </rPh>
    <rPh sb="293" eb="295">
      <t>ゾウカ</t>
    </rPh>
    <rPh sb="298" eb="300">
      <t>オスイ</t>
    </rPh>
    <rPh sb="300" eb="303">
      <t>ショリヒ</t>
    </rPh>
    <rPh sb="304" eb="306">
      <t>ゾウカ</t>
    </rPh>
    <rPh sb="311" eb="314">
      <t>ゼンネンヒ</t>
    </rPh>
    <rPh sb="314" eb="315">
      <t>ゾウ</t>
    </rPh>
    <rPh sb="325" eb="327">
      <t>シセツ</t>
    </rPh>
    <rPh sb="327" eb="330">
      <t>リヨウリツ</t>
    </rPh>
    <rPh sb="332" eb="334">
      <t>サイガイ</t>
    </rPh>
    <rPh sb="334" eb="336">
      <t>フッキュウ</t>
    </rPh>
    <rPh sb="338" eb="340">
      <t>ショリ</t>
    </rPh>
    <rPh sb="340" eb="342">
      <t>ホウホウ</t>
    </rPh>
    <rPh sb="343" eb="345">
      <t>ヘンコウ</t>
    </rPh>
    <rPh sb="350" eb="352">
      <t>ルイジ</t>
    </rPh>
    <rPh sb="352" eb="354">
      <t>ダンタイ</t>
    </rPh>
    <rPh sb="355" eb="357">
      <t>ヒカク</t>
    </rPh>
    <rPh sb="359" eb="361">
      <t>シセツ</t>
    </rPh>
    <rPh sb="361" eb="364">
      <t>リヨウリツ</t>
    </rPh>
    <rPh sb="365" eb="366">
      <t>タカ</t>
    </rPh>
    <rPh sb="368" eb="370">
      <t>ショリ</t>
    </rPh>
    <rPh sb="370" eb="372">
      <t>シセツ</t>
    </rPh>
    <rPh sb="373" eb="375">
      <t>テキセイ</t>
    </rPh>
    <rPh sb="385" eb="388">
      <t>スイセンカ</t>
    </rPh>
    <rPh sb="388" eb="389">
      <t>リツ</t>
    </rPh>
    <rPh sb="391" eb="394">
      <t>クイキナイ</t>
    </rPh>
    <rPh sb="396" eb="399">
      <t>スイセンカ</t>
    </rPh>
    <rPh sb="399" eb="400">
      <t>リツ</t>
    </rPh>
    <rPh sb="401" eb="403">
      <t>マイトシ</t>
    </rPh>
    <rPh sb="403" eb="405">
      <t>ジョウショウ</t>
    </rPh>
    <rPh sb="410" eb="412">
      <t>コンゴ</t>
    </rPh>
    <rPh sb="413" eb="416">
      <t>スイセンカ</t>
    </rPh>
    <rPh sb="417" eb="418">
      <t>カカ</t>
    </rPh>
    <rPh sb="419" eb="421">
      <t>ケイハツ</t>
    </rPh>
    <rPh sb="421" eb="423">
      <t>カツドウ</t>
    </rPh>
    <rPh sb="424" eb="4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</si>
</sst>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4.3499999999999996</c:v>
                </c:pt>
              </c:numCache>
            </c:numRef>
          </c:val>
          <c:extLst xmlns:c16r2="http://schemas.microsoft.com/office/drawing/2015/06/chart">
            <c:ext xmlns:c16="http://schemas.microsoft.com/office/drawing/2014/chart" uri="{C3380CC4-5D6E-409C-BE32-E72D297353CC}">
              <c16:uniqueId val="{00000000-496E-4A39-ADED-721D21562D4C}"/>
            </c:ext>
          </c:extLst>
        </c:ser>
        <c:dLbls>
          <c:showLegendKey val="0"/>
          <c:showVal val="0"/>
          <c:showCatName val="0"/>
          <c:showSerName val="0"/>
          <c:showPercent val="0"/>
          <c:showBubbleSize val="0"/>
        </c:dLbls>
        <c:gapWidth val="150"/>
        <c:axId val="141932800"/>
        <c:axId val="1419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xmlns:c16r2="http://schemas.microsoft.com/office/drawing/2015/06/chart">
            <c:ext xmlns:c16="http://schemas.microsoft.com/office/drawing/2014/chart" uri="{C3380CC4-5D6E-409C-BE32-E72D297353CC}">
              <c16:uniqueId val="{00000001-496E-4A39-ADED-721D21562D4C}"/>
            </c:ext>
          </c:extLst>
        </c:ser>
        <c:dLbls>
          <c:showLegendKey val="0"/>
          <c:showVal val="0"/>
          <c:showCatName val="0"/>
          <c:showSerName val="0"/>
          <c:showPercent val="0"/>
          <c:showBubbleSize val="0"/>
        </c:dLbls>
        <c:marker val="1"/>
        <c:smooth val="0"/>
        <c:axId val="141932800"/>
        <c:axId val="141939072"/>
      </c:lineChart>
      <c:dateAx>
        <c:axId val="141932800"/>
        <c:scaling>
          <c:orientation val="minMax"/>
        </c:scaling>
        <c:delete val="1"/>
        <c:axPos val="b"/>
        <c:numFmt formatCode="&quot;H&quot;yy" sourceLinked="1"/>
        <c:majorTickMark val="none"/>
        <c:minorTickMark val="none"/>
        <c:tickLblPos val="none"/>
        <c:crossAx val="141939072"/>
        <c:crosses val="autoZero"/>
        <c:auto val="1"/>
        <c:lblOffset val="100"/>
        <c:baseTimeUnit val="years"/>
      </c:dateAx>
      <c:valAx>
        <c:axId val="1419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36.450000000000003</c:v>
                </c:pt>
                <c:pt idx="1">
                  <c:v>48.72</c:v>
                </c:pt>
                <c:pt idx="2">
                  <c:v>51.22</c:v>
                </c:pt>
                <c:pt idx="3">
                  <c:v>63.17</c:v>
                </c:pt>
                <c:pt idx="4">
                  <c:v>61.9</c:v>
                </c:pt>
              </c:numCache>
            </c:numRef>
          </c:val>
          <c:extLst xmlns:c16r2="http://schemas.microsoft.com/office/drawing/2015/06/chart">
            <c:ext xmlns:c16="http://schemas.microsoft.com/office/drawing/2014/chart" uri="{C3380CC4-5D6E-409C-BE32-E72D297353CC}">
              <c16:uniqueId val="{00000000-FC6D-424B-A7B9-BB5FC0483F5F}"/>
            </c:ext>
          </c:extLst>
        </c:ser>
        <c:dLbls>
          <c:showLegendKey val="0"/>
          <c:showVal val="0"/>
          <c:showCatName val="0"/>
          <c:showSerName val="0"/>
          <c:showPercent val="0"/>
          <c:showBubbleSize val="0"/>
        </c:dLbls>
        <c:gapWidth val="150"/>
        <c:axId val="143018240"/>
        <c:axId val="1430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xmlns:c16r2="http://schemas.microsoft.com/office/drawing/2015/06/chart">
            <c:ext xmlns:c16="http://schemas.microsoft.com/office/drawing/2014/chart" uri="{C3380CC4-5D6E-409C-BE32-E72D297353CC}">
              <c16:uniqueId val="{00000001-FC6D-424B-A7B9-BB5FC0483F5F}"/>
            </c:ext>
          </c:extLst>
        </c:ser>
        <c:dLbls>
          <c:showLegendKey val="0"/>
          <c:showVal val="0"/>
          <c:showCatName val="0"/>
          <c:showSerName val="0"/>
          <c:showPercent val="0"/>
          <c:showBubbleSize val="0"/>
        </c:dLbls>
        <c:marker val="1"/>
        <c:smooth val="0"/>
        <c:axId val="143018240"/>
        <c:axId val="143020416"/>
      </c:lineChart>
      <c:dateAx>
        <c:axId val="143018240"/>
        <c:scaling>
          <c:orientation val="minMax"/>
        </c:scaling>
        <c:delete val="1"/>
        <c:axPos val="b"/>
        <c:numFmt formatCode="&quot;H&quot;yy" sourceLinked="1"/>
        <c:majorTickMark val="none"/>
        <c:minorTickMark val="none"/>
        <c:tickLblPos val="none"/>
        <c:crossAx val="143020416"/>
        <c:crosses val="autoZero"/>
        <c:auto val="1"/>
        <c:lblOffset val="100"/>
        <c:baseTimeUnit val="years"/>
      </c:dateAx>
      <c:valAx>
        <c:axId val="1430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52.03</c:v>
                </c:pt>
                <c:pt idx="1">
                  <c:v>57.32</c:v>
                </c:pt>
                <c:pt idx="2">
                  <c:v>64.569999999999993</c:v>
                </c:pt>
                <c:pt idx="3">
                  <c:v>77.94</c:v>
                </c:pt>
                <c:pt idx="4">
                  <c:v>82.07</c:v>
                </c:pt>
              </c:numCache>
            </c:numRef>
          </c:val>
          <c:extLst xmlns:c16r2="http://schemas.microsoft.com/office/drawing/2015/06/chart">
            <c:ext xmlns:c16="http://schemas.microsoft.com/office/drawing/2014/chart" uri="{C3380CC4-5D6E-409C-BE32-E72D297353CC}">
              <c16:uniqueId val="{00000000-7B6D-41A3-AF17-C7ACDC69BCF7}"/>
            </c:ext>
          </c:extLst>
        </c:ser>
        <c:dLbls>
          <c:showLegendKey val="0"/>
          <c:showVal val="0"/>
          <c:showCatName val="0"/>
          <c:showSerName val="0"/>
          <c:showPercent val="0"/>
          <c:showBubbleSize val="0"/>
        </c:dLbls>
        <c:gapWidth val="150"/>
        <c:axId val="142543488"/>
        <c:axId val="1425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xmlns:c16r2="http://schemas.microsoft.com/office/drawing/2015/06/chart">
            <c:ext xmlns:c16="http://schemas.microsoft.com/office/drawing/2014/chart" uri="{C3380CC4-5D6E-409C-BE32-E72D297353CC}">
              <c16:uniqueId val="{00000001-7B6D-41A3-AF17-C7ACDC69BCF7}"/>
            </c:ext>
          </c:extLst>
        </c:ser>
        <c:dLbls>
          <c:showLegendKey val="0"/>
          <c:showVal val="0"/>
          <c:showCatName val="0"/>
          <c:showSerName val="0"/>
          <c:showPercent val="0"/>
          <c:showBubbleSize val="0"/>
        </c:dLbls>
        <c:marker val="1"/>
        <c:smooth val="0"/>
        <c:axId val="142543488"/>
        <c:axId val="142553856"/>
      </c:lineChart>
      <c:dateAx>
        <c:axId val="142543488"/>
        <c:scaling>
          <c:orientation val="minMax"/>
        </c:scaling>
        <c:delete val="1"/>
        <c:axPos val="b"/>
        <c:numFmt formatCode="&quot;H&quot;yy" sourceLinked="1"/>
        <c:majorTickMark val="none"/>
        <c:minorTickMark val="none"/>
        <c:tickLblPos val="none"/>
        <c:crossAx val="142553856"/>
        <c:crosses val="autoZero"/>
        <c:auto val="1"/>
        <c:lblOffset val="100"/>
        <c:baseTimeUnit val="years"/>
      </c:dateAx>
      <c:valAx>
        <c:axId val="1425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90.16</c:v>
                </c:pt>
                <c:pt idx="1">
                  <c:v>92.61</c:v>
                </c:pt>
                <c:pt idx="2">
                  <c:v>94.46</c:v>
                </c:pt>
                <c:pt idx="3">
                  <c:v>94.87</c:v>
                </c:pt>
                <c:pt idx="4">
                  <c:v>92.4</c:v>
                </c:pt>
              </c:numCache>
            </c:numRef>
          </c:val>
          <c:extLst xmlns:c16r2="http://schemas.microsoft.com/office/drawing/2015/06/chart">
            <c:ext xmlns:c16="http://schemas.microsoft.com/office/drawing/2014/chart" uri="{C3380CC4-5D6E-409C-BE32-E72D297353CC}">
              <c16:uniqueId val="{00000000-2759-4368-BAB4-5180BE6637A9}"/>
            </c:ext>
          </c:extLst>
        </c:ser>
        <c:dLbls>
          <c:showLegendKey val="0"/>
          <c:showVal val="0"/>
          <c:showCatName val="0"/>
          <c:showSerName val="0"/>
          <c:showPercent val="0"/>
          <c:showBubbleSize val="0"/>
        </c:dLbls>
        <c:gapWidth val="150"/>
        <c:axId val="141646464"/>
        <c:axId val="1416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59-4368-BAB4-5180BE6637A9}"/>
            </c:ext>
          </c:extLst>
        </c:ser>
        <c:dLbls>
          <c:showLegendKey val="0"/>
          <c:showVal val="0"/>
          <c:showCatName val="0"/>
          <c:showSerName val="0"/>
          <c:showPercent val="0"/>
          <c:showBubbleSize val="0"/>
        </c:dLbls>
        <c:marker val="1"/>
        <c:smooth val="0"/>
        <c:axId val="141646464"/>
        <c:axId val="141652736"/>
      </c:lineChart>
      <c:dateAx>
        <c:axId val="141646464"/>
        <c:scaling>
          <c:orientation val="minMax"/>
        </c:scaling>
        <c:delete val="1"/>
        <c:axPos val="b"/>
        <c:numFmt formatCode="&quot;H&quot;yy" sourceLinked="1"/>
        <c:majorTickMark val="none"/>
        <c:minorTickMark val="none"/>
        <c:tickLblPos val="none"/>
        <c:crossAx val="141652736"/>
        <c:crosses val="autoZero"/>
        <c:auto val="1"/>
        <c:lblOffset val="100"/>
        <c:baseTimeUnit val="years"/>
      </c:dateAx>
      <c:valAx>
        <c:axId val="1416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69-436C-AEE9-7E6F58DB85F3}"/>
            </c:ext>
          </c:extLst>
        </c:ser>
        <c:dLbls>
          <c:showLegendKey val="0"/>
          <c:showVal val="0"/>
          <c:showCatName val="0"/>
          <c:showSerName val="0"/>
          <c:showPercent val="0"/>
          <c:showBubbleSize val="0"/>
        </c:dLbls>
        <c:gapWidth val="150"/>
        <c:axId val="141691904"/>
        <c:axId val="1416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69-436C-AEE9-7E6F58DB85F3}"/>
            </c:ext>
          </c:extLst>
        </c:ser>
        <c:dLbls>
          <c:showLegendKey val="0"/>
          <c:showVal val="0"/>
          <c:showCatName val="0"/>
          <c:showSerName val="0"/>
          <c:showPercent val="0"/>
          <c:showBubbleSize val="0"/>
        </c:dLbls>
        <c:marker val="1"/>
        <c:smooth val="0"/>
        <c:axId val="141691904"/>
        <c:axId val="141694080"/>
      </c:lineChart>
      <c:dateAx>
        <c:axId val="141691904"/>
        <c:scaling>
          <c:orientation val="minMax"/>
        </c:scaling>
        <c:delete val="1"/>
        <c:axPos val="b"/>
        <c:numFmt formatCode="&quot;H&quot;yy" sourceLinked="1"/>
        <c:majorTickMark val="none"/>
        <c:minorTickMark val="none"/>
        <c:tickLblPos val="none"/>
        <c:crossAx val="141694080"/>
        <c:crosses val="autoZero"/>
        <c:auto val="1"/>
        <c:lblOffset val="100"/>
        <c:baseTimeUnit val="years"/>
      </c:dateAx>
      <c:valAx>
        <c:axId val="1416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7B-4602-8B2D-58AAF2CFDC24}"/>
            </c:ext>
          </c:extLst>
        </c:ser>
        <c:dLbls>
          <c:showLegendKey val="0"/>
          <c:showVal val="0"/>
          <c:showCatName val="0"/>
          <c:showSerName val="0"/>
          <c:showPercent val="0"/>
          <c:showBubbleSize val="0"/>
        </c:dLbls>
        <c:gapWidth val="150"/>
        <c:axId val="141712768"/>
        <c:axId val="1417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7B-4602-8B2D-58AAF2CFDC24}"/>
            </c:ext>
          </c:extLst>
        </c:ser>
        <c:dLbls>
          <c:showLegendKey val="0"/>
          <c:showVal val="0"/>
          <c:showCatName val="0"/>
          <c:showSerName val="0"/>
          <c:showPercent val="0"/>
          <c:showBubbleSize val="0"/>
        </c:dLbls>
        <c:marker val="1"/>
        <c:smooth val="0"/>
        <c:axId val="141712768"/>
        <c:axId val="141719040"/>
      </c:lineChart>
      <c:dateAx>
        <c:axId val="141712768"/>
        <c:scaling>
          <c:orientation val="minMax"/>
        </c:scaling>
        <c:delete val="1"/>
        <c:axPos val="b"/>
        <c:numFmt formatCode="&quot;H&quot;yy" sourceLinked="1"/>
        <c:majorTickMark val="none"/>
        <c:minorTickMark val="none"/>
        <c:tickLblPos val="none"/>
        <c:crossAx val="141719040"/>
        <c:crosses val="autoZero"/>
        <c:auto val="1"/>
        <c:lblOffset val="100"/>
        <c:baseTimeUnit val="years"/>
      </c:dateAx>
      <c:valAx>
        <c:axId val="1417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1B-4BFA-B590-38DEEF118833}"/>
            </c:ext>
          </c:extLst>
        </c:ser>
        <c:dLbls>
          <c:showLegendKey val="0"/>
          <c:showVal val="0"/>
          <c:showCatName val="0"/>
          <c:showSerName val="0"/>
          <c:showPercent val="0"/>
          <c:showBubbleSize val="0"/>
        </c:dLbls>
        <c:gapWidth val="150"/>
        <c:axId val="142883072"/>
        <c:axId val="1428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1B-4BFA-B590-38DEEF118833}"/>
            </c:ext>
          </c:extLst>
        </c:ser>
        <c:dLbls>
          <c:showLegendKey val="0"/>
          <c:showVal val="0"/>
          <c:showCatName val="0"/>
          <c:showSerName val="0"/>
          <c:showPercent val="0"/>
          <c:showBubbleSize val="0"/>
        </c:dLbls>
        <c:marker val="1"/>
        <c:smooth val="0"/>
        <c:axId val="142883072"/>
        <c:axId val="142893440"/>
      </c:lineChart>
      <c:dateAx>
        <c:axId val="142883072"/>
        <c:scaling>
          <c:orientation val="minMax"/>
        </c:scaling>
        <c:delete val="1"/>
        <c:axPos val="b"/>
        <c:numFmt formatCode="&quot;H&quot;yy" sourceLinked="1"/>
        <c:majorTickMark val="none"/>
        <c:minorTickMark val="none"/>
        <c:tickLblPos val="none"/>
        <c:crossAx val="142893440"/>
        <c:crosses val="autoZero"/>
        <c:auto val="1"/>
        <c:lblOffset val="100"/>
        <c:baseTimeUnit val="years"/>
      </c:dateAx>
      <c:valAx>
        <c:axId val="1428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DD-489F-9866-FE12DB4BA7DE}"/>
            </c:ext>
          </c:extLst>
        </c:ser>
        <c:dLbls>
          <c:showLegendKey val="0"/>
          <c:showVal val="0"/>
          <c:showCatName val="0"/>
          <c:showSerName val="0"/>
          <c:showPercent val="0"/>
          <c:showBubbleSize val="0"/>
        </c:dLbls>
        <c:gapWidth val="150"/>
        <c:axId val="142916224"/>
        <c:axId val="1429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DD-489F-9866-FE12DB4BA7DE}"/>
            </c:ext>
          </c:extLst>
        </c:ser>
        <c:dLbls>
          <c:showLegendKey val="0"/>
          <c:showVal val="0"/>
          <c:showCatName val="0"/>
          <c:showSerName val="0"/>
          <c:showPercent val="0"/>
          <c:showBubbleSize val="0"/>
        </c:dLbls>
        <c:marker val="1"/>
        <c:smooth val="0"/>
        <c:axId val="142916224"/>
        <c:axId val="142918400"/>
      </c:lineChart>
      <c:dateAx>
        <c:axId val="142916224"/>
        <c:scaling>
          <c:orientation val="minMax"/>
        </c:scaling>
        <c:delete val="1"/>
        <c:axPos val="b"/>
        <c:numFmt formatCode="&quot;H&quot;yy" sourceLinked="1"/>
        <c:majorTickMark val="none"/>
        <c:minorTickMark val="none"/>
        <c:tickLblPos val="none"/>
        <c:crossAx val="142918400"/>
        <c:crosses val="autoZero"/>
        <c:auto val="1"/>
        <c:lblOffset val="100"/>
        <c:baseTimeUnit val="years"/>
      </c:dateAx>
      <c:valAx>
        <c:axId val="1429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3532.19</c:v>
                </c:pt>
                <c:pt idx="1">
                  <c:v>3192.45</c:v>
                </c:pt>
                <c:pt idx="2">
                  <c:v>2569.86</c:v>
                </c:pt>
                <c:pt idx="3">
                  <c:v>2014.67</c:v>
                </c:pt>
                <c:pt idx="4">
                  <c:v>1267.48</c:v>
                </c:pt>
              </c:numCache>
            </c:numRef>
          </c:val>
          <c:extLst xmlns:c16r2="http://schemas.microsoft.com/office/drawing/2015/06/chart">
            <c:ext xmlns:c16="http://schemas.microsoft.com/office/drawing/2014/chart" uri="{C3380CC4-5D6E-409C-BE32-E72D297353CC}">
              <c16:uniqueId val="{00000000-67EA-4A4C-806D-CB8976950BA6}"/>
            </c:ext>
          </c:extLst>
        </c:ser>
        <c:dLbls>
          <c:showLegendKey val="0"/>
          <c:showVal val="0"/>
          <c:showCatName val="0"/>
          <c:showSerName val="0"/>
          <c:showPercent val="0"/>
          <c:showBubbleSize val="0"/>
        </c:dLbls>
        <c:gapWidth val="150"/>
        <c:axId val="142837248"/>
        <c:axId val="1428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xmlns:c16r2="http://schemas.microsoft.com/office/drawing/2015/06/chart">
            <c:ext xmlns:c16="http://schemas.microsoft.com/office/drawing/2014/chart" uri="{C3380CC4-5D6E-409C-BE32-E72D297353CC}">
              <c16:uniqueId val="{00000001-67EA-4A4C-806D-CB8976950BA6}"/>
            </c:ext>
          </c:extLst>
        </c:ser>
        <c:dLbls>
          <c:showLegendKey val="0"/>
          <c:showVal val="0"/>
          <c:showCatName val="0"/>
          <c:showSerName val="0"/>
          <c:showPercent val="0"/>
          <c:showBubbleSize val="0"/>
        </c:dLbls>
        <c:marker val="1"/>
        <c:smooth val="0"/>
        <c:axId val="142837248"/>
        <c:axId val="142839168"/>
      </c:lineChart>
      <c:dateAx>
        <c:axId val="142837248"/>
        <c:scaling>
          <c:orientation val="minMax"/>
        </c:scaling>
        <c:delete val="1"/>
        <c:axPos val="b"/>
        <c:numFmt formatCode="&quot;H&quot;yy" sourceLinked="1"/>
        <c:majorTickMark val="none"/>
        <c:minorTickMark val="none"/>
        <c:tickLblPos val="none"/>
        <c:crossAx val="142839168"/>
        <c:crosses val="autoZero"/>
        <c:auto val="1"/>
        <c:lblOffset val="100"/>
        <c:baseTimeUnit val="years"/>
      </c:dateAx>
      <c:valAx>
        <c:axId val="142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80.739999999999995</c:v>
                </c:pt>
                <c:pt idx="1">
                  <c:v>83.02</c:v>
                </c:pt>
                <c:pt idx="2">
                  <c:v>96.48</c:v>
                </c:pt>
                <c:pt idx="3">
                  <c:v>99.78</c:v>
                </c:pt>
                <c:pt idx="4">
                  <c:v>99.91</c:v>
                </c:pt>
              </c:numCache>
            </c:numRef>
          </c:val>
          <c:extLst xmlns:c16r2="http://schemas.microsoft.com/office/drawing/2015/06/chart">
            <c:ext xmlns:c16="http://schemas.microsoft.com/office/drawing/2014/chart" uri="{C3380CC4-5D6E-409C-BE32-E72D297353CC}">
              <c16:uniqueId val="{00000000-242D-4706-9972-54A429182956}"/>
            </c:ext>
          </c:extLst>
        </c:ser>
        <c:dLbls>
          <c:showLegendKey val="0"/>
          <c:showVal val="0"/>
          <c:showCatName val="0"/>
          <c:showSerName val="0"/>
          <c:showPercent val="0"/>
          <c:showBubbleSize val="0"/>
        </c:dLbls>
        <c:gapWidth val="150"/>
        <c:axId val="142943744"/>
        <c:axId val="1429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xmlns:c16r2="http://schemas.microsoft.com/office/drawing/2015/06/chart">
            <c:ext xmlns:c16="http://schemas.microsoft.com/office/drawing/2014/chart" uri="{C3380CC4-5D6E-409C-BE32-E72D297353CC}">
              <c16:uniqueId val="{00000001-242D-4706-9972-54A429182956}"/>
            </c:ext>
          </c:extLst>
        </c:ser>
        <c:dLbls>
          <c:showLegendKey val="0"/>
          <c:showVal val="0"/>
          <c:showCatName val="0"/>
          <c:showSerName val="0"/>
          <c:showPercent val="0"/>
          <c:showBubbleSize val="0"/>
        </c:dLbls>
        <c:marker val="1"/>
        <c:smooth val="0"/>
        <c:axId val="142943744"/>
        <c:axId val="142945664"/>
      </c:lineChart>
      <c:dateAx>
        <c:axId val="142943744"/>
        <c:scaling>
          <c:orientation val="minMax"/>
        </c:scaling>
        <c:delete val="1"/>
        <c:axPos val="b"/>
        <c:numFmt formatCode="&quot;H&quot;yy" sourceLinked="1"/>
        <c:majorTickMark val="none"/>
        <c:minorTickMark val="none"/>
        <c:tickLblPos val="none"/>
        <c:crossAx val="142945664"/>
        <c:crosses val="autoZero"/>
        <c:auto val="1"/>
        <c:lblOffset val="100"/>
        <c:baseTimeUnit val="years"/>
      </c:dateAx>
      <c:valAx>
        <c:axId val="1429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250.52</c:v>
                </c:pt>
                <c:pt idx="1">
                  <c:v>244.72</c:v>
                </c:pt>
                <c:pt idx="2">
                  <c:v>209.37</c:v>
                </c:pt>
                <c:pt idx="3">
                  <c:v>204.73</c:v>
                </c:pt>
                <c:pt idx="4">
                  <c:v>211.72</c:v>
                </c:pt>
              </c:numCache>
            </c:numRef>
          </c:val>
          <c:extLst xmlns:c16r2="http://schemas.microsoft.com/office/drawing/2015/06/chart">
            <c:ext xmlns:c16="http://schemas.microsoft.com/office/drawing/2014/chart" uri="{C3380CC4-5D6E-409C-BE32-E72D297353CC}">
              <c16:uniqueId val="{00000000-4E36-41AD-8E26-42F062D4FF08}"/>
            </c:ext>
          </c:extLst>
        </c:ser>
        <c:dLbls>
          <c:showLegendKey val="0"/>
          <c:showVal val="0"/>
          <c:showCatName val="0"/>
          <c:showSerName val="0"/>
          <c:showPercent val="0"/>
          <c:showBubbleSize val="0"/>
        </c:dLbls>
        <c:gapWidth val="150"/>
        <c:axId val="142980992"/>
        <c:axId val="1429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xmlns:c16r2="http://schemas.microsoft.com/office/drawing/2015/06/chart">
            <c:ext xmlns:c16="http://schemas.microsoft.com/office/drawing/2014/chart" uri="{C3380CC4-5D6E-409C-BE32-E72D297353CC}">
              <c16:uniqueId val="{00000001-4E36-41AD-8E26-42F062D4FF08}"/>
            </c:ext>
          </c:extLst>
        </c:ser>
        <c:dLbls>
          <c:showLegendKey val="0"/>
          <c:showVal val="0"/>
          <c:showCatName val="0"/>
          <c:showSerName val="0"/>
          <c:showPercent val="0"/>
          <c:showBubbleSize val="0"/>
        </c:dLbls>
        <c:marker val="1"/>
        <c:smooth val="0"/>
        <c:axId val="142980992"/>
        <c:axId val="142987264"/>
      </c:lineChart>
      <c:dateAx>
        <c:axId val="142980992"/>
        <c:scaling>
          <c:orientation val="minMax"/>
        </c:scaling>
        <c:delete val="1"/>
        <c:axPos val="b"/>
        <c:numFmt formatCode="&quot;H&quot;yy" sourceLinked="1"/>
        <c:majorTickMark val="none"/>
        <c:minorTickMark val="none"/>
        <c:tickLblPos val="none"/>
        <c:crossAx val="142987264"/>
        <c:crosses val="autoZero"/>
        <c:auto val="1"/>
        <c:lblOffset val="100"/>
        <c:baseTimeUnit val="years"/>
      </c:dateAx>
      <c:valAx>
        <c:axId val="1429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AK7" sqref="AK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陸前高田市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18637</v>
      </c>
      <c r="AM8" s="51"/>
      <c r="AN8" s="51"/>
      <c r="AO8" s="51"/>
      <c r="AP8" s="51"/>
      <c r="AQ8" s="51"/>
      <c r="AR8" s="51"/>
      <c r="AS8" s="51"/>
      <c r="AT8" s="46">
        <f>データ!T6</f>
        <v>231.94</v>
      </c>
      <c r="AU8" s="46"/>
      <c r="AV8" s="46"/>
      <c r="AW8" s="46"/>
      <c r="AX8" s="46"/>
      <c r="AY8" s="46"/>
      <c r="AZ8" s="46"/>
      <c r="BA8" s="46"/>
      <c r="BB8" s="46">
        <f>データ!U6</f>
        <v>80.349999999999994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25.98</v>
      </c>
      <c r="Q10" s="46"/>
      <c r="R10" s="46"/>
      <c r="S10" s="46"/>
      <c r="T10" s="46"/>
      <c r="U10" s="46"/>
      <c r="V10" s="46"/>
      <c r="W10" s="46">
        <f>データ!Q6</f>
        <v>86.09</v>
      </c>
      <c r="X10" s="46"/>
      <c r="Y10" s="46"/>
      <c r="Z10" s="46"/>
      <c r="AA10" s="46"/>
      <c r="AB10" s="46"/>
      <c r="AC10" s="46"/>
      <c r="AD10" s="51">
        <f>データ!R6</f>
        <v>3410</v>
      </c>
      <c r="AE10" s="51"/>
      <c r="AF10" s="51"/>
      <c r="AG10" s="51"/>
      <c r="AH10" s="51"/>
      <c r="AI10" s="51"/>
      <c r="AJ10" s="51"/>
      <c r="AK10" s="2"/>
      <c r="AL10" s="51">
        <f>データ!V6</f>
        <v>4801</v>
      </c>
      <c r="AM10" s="51"/>
      <c r="AN10" s="51"/>
      <c r="AO10" s="51"/>
      <c r="AP10" s="51"/>
      <c r="AQ10" s="51"/>
      <c r="AR10" s="51"/>
      <c r="AS10" s="51"/>
      <c r="AT10" s="46">
        <f>データ!W6</f>
        <v>4.93</v>
      </c>
      <c r="AU10" s="46"/>
      <c r="AV10" s="46"/>
      <c r="AW10" s="46"/>
      <c r="AX10" s="46"/>
      <c r="AY10" s="46"/>
      <c r="AZ10" s="46"/>
      <c r="BA10" s="46"/>
      <c r="BB10" s="46">
        <f>データ!X6</f>
        <v>973.83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IzfHkOhNODyRaiQSdV6Y6DEUY9uupWdLvaiRAZMsTwNwkL8HeSGr0wEP9De4G3E3AU/yij3yqPh0wjwlHmwHKw==" saltValue="zxjUc/KLTa2ZXER77KBz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32107</v>
      </c>
      <c r="D6" s="33">
        <f t="shared" si="3"/>
        <v>47</v>
      </c>
      <c r="E6" s="33">
        <f t="shared" si="3"/>
        <v>17</v>
      </c>
      <c r="F6" s="33">
        <f t="shared" si="3"/>
        <v>1</v>
      </c>
      <c r="G6" s="33">
        <f t="shared" si="3"/>
        <v>0</v>
      </c>
      <c r="H6" s="33" t="str">
        <f t="shared" si="3"/>
        <v>岩手県　陸前高田市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25.98</v>
      </c>
      <c r="Q6" s="34">
        <f t="shared" si="3"/>
        <v>86.09</v>
      </c>
      <c r="R6" s="34">
        <f t="shared" si="3"/>
        <v>3410</v>
      </c>
      <c r="S6" s="34">
        <f t="shared" si="3"/>
        <v>18637</v>
      </c>
      <c r="T6" s="34">
        <f t="shared" si="3"/>
        <v>231.94</v>
      </c>
      <c r="U6" s="34">
        <f t="shared" si="3"/>
        <v>80.349999999999994</v>
      </c>
      <c r="V6" s="34">
        <f t="shared" si="3"/>
        <v>4801</v>
      </c>
      <c r="W6" s="34">
        <f t="shared" si="3"/>
        <v>4.93</v>
      </c>
      <c r="X6" s="34">
        <f t="shared" si="3"/>
        <v>973.83</v>
      </c>
      <c r="Y6" s="35">
        <f>IF(Y7="",NA(),Y7)</f>
        <v>90.16</v>
      </c>
      <c r="Z6" s="35">
        <f t="shared" ref="Z6:AH6" si="4">IF(Z7="",NA(),Z7)</f>
        <v>92.61</v>
      </c>
      <c r="AA6" s="35">
        <f t="shared" si="4"/>
        <v>94.46</v>
      </c>
      <c r="AB6" s="35">
        <f t="shared" si="4"/>
        <v>94.87</v>
      </c>
      <c r="AC6" s="35">
        <f t="shared" si="4"/>
        <v>92.4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3532.19</v>
      </c>
      <c r="BG6" s="35">
        <f t="shared" ref="BG6:BO6" si="7">IF(BG7="",NA(),BG7)</f>
        <v>3192.45</v>
      </c>
      <c r="BH6" s="35">
        <f t="shared" si="7"/>
        <v>2569.86</v>
      </c>
      <c r="BI6" s="35">
        <f t="shared" si="7"/>
        <v>2014.67</v>
      </c>
      <c r="BJ6" s="35">
        <f t="shared" si="7"/>
        <v>1267.48</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80.739999999999995</v>
      </c>
      <c r="BR6" s="35">
        <f t="shared" ref="BR6:BZ6" si="8">IF(BR7="",NA(),BR7)</f>
        <v>83.02</v>
      </c>
      <c r="BS6" s="35">
        <f t="shared" si="8"/>
        <v>96.48</v>
      </c>
      <c r="BT6" s="35">
        <f t="shared" si="8"/>
        <v>99.78</v>
      </c>
      <c r="BU6" s="35">
        <f t="shared" si="8"/>
        <v>99.91</v>
      </c>
      <c r="BV6" s="35">
        <f t="shared" si="8"/>
        <v>74.040000000000006</v>
      </c>
      <c r="BW6" s="35">
        <f t="shared" si="8"/>
        <v>80.58</v>
      </c>
      <c r="BX6" s="35">
        <f t="shared" si="8"/>
        <v>78.92</v>
      </c>
      <c r="BY6" s="35">
        <f t="shared" si="8"/>
        <v>74.17</v>
      </c>
      <c r="BZ6" s="35">
        <f t="shared" si="8"/>
        <v>79.77</v>
      </c>
      <c r="CA6" s="34" t="str">
        <f>IF(CA7="","",IF(CA7="-","【-】","【"&amp;SUBSTITUTE(TEXT(CA7,"#,##0.00"),"-","△")&amp;"】"))</f>
        <v>【98.96】</v>
      </c>
      <c r="CB6" s="35">
        <f>IF(CB7="",NA(),CB7)</f>
        <v>250.52</v>
      </c>
      <c r="CC6" s="35">
        <f t="shared" ref="CC6:CK6" si="9">IF(CC7="",NA(),CC7)</f>
        <v>244.72</v>
      </c>
      <c r="CD6" s="35">
        <f t="shared" si="9"/>
        <v>209.37</v>
      </c>
      <c r="CE6" s="35">
        <f t="shared" si="9"/>
        <v>204.73</v>
      </c>
      <c r="CF6" s="35">
        <f t="shared" si="9"/>
        <v>211.72</v>
      </c>
      <c r="CG6" s="35">
        <f t="shared" si="9"/>
        <v>235.61</v>
      </c>
      <c r="CH6" s="35">
        <f t="shared" si="9"/>
        <v>216.21</v>
      </c>
      <c r="CI6" s="35">
        <f t="shared" si="9"/>
        <v>220.31</v>
      </c>
      <c r="CJ6" s="35">
        <f t="shared" si="9"/>
        <v>230.95</v>
      </c>
      <c r="CK6" s="35">
        <f t="shared" si="9"/>
        <v>214.56</v>
      </c>
      <c r="CL6" s="34" t="str">
        <f>IF(CL7="","",IF(CL7="-","【-】","【"&amp;SUBSTITUTE(TEXT(CL7,"#,##0.00"),"-","△")&amp;"】"))</f>
        <v>【134.52】</v>
      </c>
      <c r="CM6" s="35">
        <f>IF(CM7="",NA(),CM7)</f>
        <v>36.450000000000003</v>
      </c>
      <c r="CN6" s="35">
        <f t="shared" ref="CN6:CV6" si="10">IF(CN7="",NA(),CN7)</f>
        <v>48.72</v>
      </c>
      <c r="CO6" s="35">
        <f t="shared" si="10"/>
        <v>51.22</v>
      </c>
      <c r="CP6" s="35">
        <f t="shared" si="10"/>
        <v>63.17</v>
      </c>
      <c r="CQ6" s="35">
        <f t="shared" si="10"/>
        <v>61.9</v>
      </c>
      <c r="CR6" s="35">
        <f t="shared" si="10"/>
        <v>49.25</v>
      </c>
      <c r="CS6" s="35">
        <f t="shared" si="10"/>
        <v>50.24</v>
      </c>
      <c r="CT6" s="35">
        <f t="shared" si="10"/>
        <v>49.68</v>
      </c>
      <c r="CU6" s="35">
        <f t="shared" si="10"/>
        <v>49.27</v>
      </c>
      <c r="CV6" s="35">
        <f t="shared" si="10"/>
        <v>49.47</v>
      </c>
      <c r="CW6" s="34" t="str">
        <f>IF(CW7="","",IF(CW7="-","【-】","【"&amp;SUBSTITUTE(TEXT(CW7,"#,##0.00"),"-","△")&amp;"】"))</f>
        <v>【59.57】</v>
      </c>
      <c r="CX6" s="35">
        <f>IF(CX7="",NA(),CX7)</f>
        <v>52.03</v>
      </c>
      <c r="CY6" s="35">
        <f t="shared" ref="CY6:DG6" si="11">IF(CY7="",NA(),CY7)</f>
        <v>57.32</v>
      </c>
      <c r="CZ6" s="35">
        <f t="shared" si="11"/>
        <v>64.569999999999993</v>
      </c>
      <c r="DA6" s="35">
        <f t="shared" si="11"/>
        <v>77.94</v>
      </c>
      <c r="DB6" s="35">
        <f t="shared" si="11"/>
        <v>82.07</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4.3499999999999996</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32107</v>
      </c>
      <c r="D7" s="37">
        <v>47</v>
      </c>
      <c r="E7" s="37">
        <v>17</v>
      </c>
      <c r="F7" s="37">
        <v>1</v>
      </c>
      <c r="G7" s="37">
        <v>0</v>
      </c>
      <c r="H7" s="37" t="s">
        <v>98</v>
      </c>
      <c r="I7" s="37" t="s">
        <v>99</v>
      </c>
      <c r="J7" s="37" t="s">
        <v>100</v>
      </c>
      <c r="K7" s="37" t="s">
        <v>101</v>
      </c>
      <c r="L7" s="37" t="s">
        <v>102</v>
      </c>
      <c r="M7" s="37" t="s">
        <v>103</v>
      </c>
      <c r="N7" s="38" t="s">
        <v>104</v>
      </c>
      <c r="O7" s="38" t="s">
        <v>105</v>
      </c>
      <c r="P7" s="38">
        <v>25.98</v>
      </c>
      <c r="Q7" s="38">
        <v>86.09</v>
      </c>
      <c r="R7" s="38">
        <v>3410</v>
      </c>
      <c r="S7" s="38">
        <v>18637</v>
      </c>
      <c r="T7" s="38">
        <v>231.94</v>
      </c>
      <c r="U7" s="38">
        <v>80.349999999999994</v>
      </c>
      <c r="V7" s="38">
        <v>4801</v>
      </c>
      <c r="W7" s="38">
        <v>4.93</v>
      </c>
      <c r="X7" s="38">
        <v>973.83</v>
      </c>
      <c r="Y7" s="38">
        <v>90.16</v>
      </c>
      <c r="Z7" s="38">
        <v>92.61</v>
      </c>
      <c r="AA7" s="38">
        <v>94.46</v>
      </c>
      <c r="AB7" s="38">
        <v>94.87</v>
      </c>
      <c r="AC7" s="38">
        <v>92.4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3532.19</v>
      </c>
      <c r="BG7" s="38">
        <v>3192.45</v>
      </c>
      <c r="BH7" s="38">
        <v>2569.86</v>
      </c>
      <c r="BI7" s="38">
        <v>2014.67</v>
      </c>
      <c r="BJ7" s="38">
        <v>1267.48</v>
      </c>
      <c r="BK7" s="38">
        <v>1047.6500000000001</v>
      </c>
      <c r="BL7" s="38">
        <v>1124.26</v>
      </c>
      <c r="BM7" s="38">
        <v>1048.23</v>
      </c>
      <c r="BN7" s="38">
        <v>1130.42</v>
      </c>
      <c r="BO7" s="38">
        <v>1245.0999999999999</v>
      </c>
      <c r="BP7" s="38">
        <v>705.21</v>
      </c>
      <c r="BQ7" s="38">
        <v>80.739999999999995</v>
      </c>
      <c r="BR7" s="38">
        <v>83.02</v>
      </c>
      <c r="BS7" s="38">
        <v>96.48</v>
      </c>
      <c r="BT7" s="38">
        <v>99.78</v>
      </c>
      <c r="BU7" s="38">
        <v>99.91</v>
      </c>
      <c r="BV7" s="38">
        <v>74.040000000000006</v>
      </c>
      <c r="BW7" s="38">
        <v>80.58</v>
      </c>
      <c r="BX7" s="38">
        <v>78.92</v>
      </c>
      <c r="BY7" s="38">
        <v>74.17</v>
      </c>
      <c r="BZ7" s="38">
        <v>79.77</v>
      </c>
      <c r="CA7" s="38">
        <v>98.96</v>
      </c>
      <c r="CB7" s="38">
        <v>250.52</v>
      </c>
      <c r="CC7" s="38">
        <v>244.72</v>
      </c>
      <c r="CD7" s="38">
        <v>209.37</v>
      </c>
      <c r="CE7" s="38">
        <v>204.73</v>
      </c>
      <c r="CF7" s="38">
        <v>211.72</v>
      </c>
      <c r="CG7" s="38">
        <v>235.61</v>
      </c>
      <c r="CH7" s="38">
        <v>216.21</v>
      </c>
      <c r="CI7" s="38">
        <v>220.31</v>
      </c>
      <c r="CJ7" s="38">
        <v>230.95</v>
      </c>
      <c r="CK7" s="38">
        <v>214.56</v>
      </c>
      <c r="CL7" s="38">
        <v>134.52000000000001</v>
      </c>
      <c r="CM7" s="38">
        <v>36.450000000000003</v>
      </c>
      <c r="CN7" s="38">
        <v>48.72</v>
      </c>
      <c r="CO7" s="38">
        <v>51.22</v>
      </c>
      <c r="CP7" s="38">
        <v>63.17</v>
      </c>
      <c r="CQ7" s="38">
        <v>61.9</v>
      </c>
      <c r="CR7" s="38">
        <v>49.25</v>
      </c>
      <c r="CS7" s="38">
        <v>50.24</v>
      </c>
      <c r="CT7" s="38">
        <v>49.68</v>
      </c>
      <c r="CU7" s="38">
        <v>49.27</v>
      </c>
      <c r="CV7" s="38">
        <v>49.47</v>
      </c>
      <c r="CW7" s="38">
        <v>59.57</v>
      </c>
      <c r="CX7" s="38">
        <v>52.03</v>
      </c>
      <c r="CY7" s="38">
        <v>57.32</v>
      </c>
      <c r="CZ7" s="38">
        <v>64.569999999999993</v>
      </c>
      <c r="DA7" s="38">
        <v>77.94</v>
      </c>
      <c r="DB7" s="38">
        <v>82.07</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4.3499999999999996</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小泉 剛志</cp:lastModifiedBy>
  <cp:lastPrinted>2022-01-18T07:31:03Z</cp:lastPrinted>
  <dcterms:created xsi:type="dcterms:W3CDTF">2021-12-03T07:43:13Z</dcterms:created>
  <dcterms:modified xsi:type="dcterms:W3CDTF">2022-01-18T07:35:41Z</dcterms:modified>
</cp:coreProperties>
</file>