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ichinoseki.iwate.jp\FileShare\R03\部課共有\市長部局\上下水道部\下水道課\02_普及係\07_浄化槽に関すること\710_調査・回答\R03\07_公営企業に係る経営比較分析表（令和２年度決算）の分析等について\"/>
    </mc:Choice>
  </mc:AlternateContent>
  <workbookProtection workbookAlgorithmName="SHA-512" workbookHashValue="r4hooC6E9DVoatW+eGdOeXCrKAVq29LPKfaKub2jQvjVFetavS63AE3ahEHzTVdFl3jEys7jw6z9UbhH/gFIQQ==" workbookSaltValue="YtOMiGAaTfYk0h+Zt3w+k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P6" i="5"/>
  <c r="P10" i="4" s="1"/>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I10" i="4"/>
  <c r="B10" i="4"/>
  <c r="BB8" i="4"/>
  <c r="AL8" i="4"/>
  <c r="AD8" i="4"/>
  <c r="W8" i="4"/>
  <c r="P8" i="4"/>
  <c r="I8" i="4"/>
  <c r="B8" i="4"/>
  <c r="B6"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<sst xmlns="http://schemas.openxmlformats.org/spreadsheetml/2006/main" count="247" uniqueCount="120">
  <si>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</si>
  <si>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</si>
  <si>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</si>
  <si>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</si>
  <si>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</si>
  <si>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</si>
  <si>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</si>
  <si>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</si>
  <si>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</si>
  <si>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</si>
  <si>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</si>
  <si>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</si>
  <si>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</si>
  <si>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</si>
  <si>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</si>
  <si>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</si>
  <si>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</si>
  <si>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</si>
  <si>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</si>
  <si>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</si>
  <si>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</si>
  <si>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</si>
  <si>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</si>
  <si>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</si>
  <si>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</si>
  <si>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</si>
  <si>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</si>
  <si>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</si>
  <si>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</si>
  <si>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</si>
  <si>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</si>
  <si>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</si>
  <si>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</si>
  <si>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</si>
  <si>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</si>
  <si>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</si>
  <si>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</si>
  <si>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</si>
  <si>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</si>
  <si>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</si>
  <si>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</si>
  <si>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</si>
  <si>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</si>
  <si>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</si>
  <si>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</si>
  <si>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</si>
  <si>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</si>
  <si>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</si>
  <si>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</si>
  <si>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</si>
  <si>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</si>
  <si>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</si>
  <si>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</si>
  <si>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</si>
  <si>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</si>
  <si>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</si>
  <si>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</si>
  <si>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</si>
  <si>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</si>
  <si>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</si>
  <si>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</si>
  <si>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</si>
  <si>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</si>
  <si>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</si>
  <si>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</si>
  <si>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</si>
  <si>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</si>
  <si>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</si>
  <si>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</si>
  <si>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</si>
  <si>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</si>
  <si>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</si>
  <si>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</si>
  <si>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</si>
  <si>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</si>
  <si>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</si>
  <si>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</si>
  <si>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</si>
  <si>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</si>
  <si>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</si>
  <si>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</si>
  <si>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</si>
  <si>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</si>
  <si>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</si>
  <si>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</si>
  <si>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</si>
  <si>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</si>
  <si>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</si>
  <si>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</si>
  <si>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</si>
  <si>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</si>
  <si>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</si>
  <si>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</si>
  <si>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</si>
  <si>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</si>
  <si>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</si>
  <si>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</si>
  <si>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</si>
  <si>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</si>
  <si>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</si>
  <si>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</si>
  <si>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</si>
  <si>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</si>
  <si>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</si>
  <si>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</si>
  <si>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</si>
  <si>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</si>
  <si>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</si>
  <si>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</si>
  <si>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</si>
  <si>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</si>
  <si>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</si>
  <si>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</si>
  <si>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</si>
  <si>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</si>
  <si>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</si>
  <si>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</si>
  <si>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平成28年度からは設置後10年を経過した浄化槽を順次個人への譲与を行っているため、既存の浄化槽は設置後10年未満であり深刻な老朽化には至っていない。
　また、当市は譲与する直前に浄化槽の清掃及び修繕を実施している。</t>
    <rPh sb="42" eb="44">
      <t>キゾン</t>
    </rPh>
    <rPh sb="45" eb="48">
      <t>ジョウカソウ</t>
    </rPh>
    <rPh sb="49" eb="52">
      <t>セッチゴ</t>
    </rPh>
    <rPh sb="54" eb="55">
      <t>ネン</t>
    </rPh>
    <rPh sb="55" eb="57">
      <t>ミマン</t>
    </rPh>
    <rPh sb="60" eb="62">
      <t>シンコク</t>
    </rPh>
    <rPh sb="63" eb="65">
      <t>ロウキュウ</t>
    </rPh>
    <rPh sb="65" eb="66">
      <t>カ</t>
    </rPh>
    <rPh sb="68" eb="69">
      <t>イタ</t>
    </rPh>
    <rPh sb="80" eb="82">
      <t>トウシ</t>
    </rPh>
    <rPh sb="87" eb="89">
      <t>チョクゼン</t>
    </rPh>
    <rPh sb="90" eb="93">
      <t>ジョウカソウ</t>
    </rPh>
    <phoneticPr fontId="4"/>
  </si>
  <si>
    <t xml:space="preserve">　令和８年度に全浄化槽施設の譲与をもって事業を完了する予定であるため、年々事業規模が減少していく中で、各指標を改善することは難しい状況になっている。
　今後も浄化槽の管理を適切に行いながら、事業完了に向け譲与を取り進めていく。
</t>
    <rPh sb="35" eb="37">
      <t>ネンネン</t>
    </rPh>
    <rPh sb="37" eb="39">
      <t>ジギョウ</t>
    </rPh>
    <rPh sb="39" eb="41">
      <t>キボ</t>
    </rPh>
    <rPh sb="42" eb="44">
      <t>ゲンショウ</t>
    </rPh>
    <rPh sb="76" eb="78">
      <t>コンゴ</t>
    </rPh>
    <rPh sb="95" eb="97">
      <t>ジギョウ</t>
    </rPh>
    <rPh sb="97" eb="99">
      <t>カンリョウ</t>
    </rPh>
    <rPh sb="100" eb="101">
      <t>ム</t>
    </rPh>
    <rPh sb="105" eb="106">
      <t>ト</t>
    </rPh>
    <phoneticPr fontId="4"/>
  </si>
  <si>
    <t>　当市は、平成27年度末に整備手法を市町村設置型から個人設置型へ転換を行った。また、平成28年度からは設置後10年を経過した浄化槽を順次個人への譲与を行っており、令和８年度に全浄化槽施設の譲与をもって事業を完了する予定である。
　この状況下により、浄化槽基数が減少し続けているため使用料収入が大きく減少している。その一方で、浄化槽の譲与前に清掃及び修繕を実施する費用などの固定費が大きな割合を占めている維持管理費は小さな減少に留まっている。そのため、使用料収入が分子になる収益的収支比率及び経費回収率は減少傾向、使用料収入が分母になる汚水処理原価は増加傾向になっている。
　また、汚水処理原価が類似団体平均値より高い値で推移しているのは、分子となる汚水処理費の大部分を占める企業債の元利償還金の減少に比べ、浄化槽の譲与により分母となる有収水量の減が大きいためである。</t>
    <rPh sb="1" eb="3">
      <t>トウシ</t>
    </rPh>
    <rPh sb="11" eb="12">
      <t>マツ</t>
    </rPh>
    <rPh sb="35" eb="36">
      <t>オコナ</t>
    </rPh>
    <rPh sb="75" eb="76">
      <t>オコナ</t>
    </rPh>
    <rPh sb="87" eb="88">
      <t>ゼン</t>
    </rPh>
    <rPh sb="91" eb="93">
      <t>シセツ</t>
    </rPh>
    <rPh sb="107" eb="109">
      <t>ヨテイ</t>
    </rPh>
    <rPh sb="117" eb="119">
      <t>ジョウキョウ</t>
    </rPh>
    <rPh sb="119" eb="120">
      <t>シタ</t>
    </rPh>
    <rPh sb="124" eb="127">
      <t>ジョウカソウ</t>
    </rPh>
    <rPh sb="127" eb="129">
      <t>キスウ</t>
    </rPh>
    <rPh sb="130" eb="132">
      <t>ゲンショウ</t>
    </rPh>
    <rPh sb="133" eb="134">
      <t>ツヅ</t>
    </rPh>
    <rPh sb="146" eb="147">
      <t>オオ</t>
    </rPh>
    <rPh sb="149" eb="151">
      <t>ゲンショウ</t>
    </rPh>
    <rPh sb="158" eb="160">
      <t>イッポウ</t>
    </rPh>
    <rPh sb="162" eb="165">
      <t>ジョウカソウ</t>
    </rPh>
    <rPh sb="166" eb="168">
      <t>ジョウヨ</t>
    </rPh>
    <rPh sb="168" eb="169">
      <t>マエ</t>
    </rPh>
    <rPh sb="181" eb="183">
      <t>ヒヨウ</t>
    </rPh>
    <rPh sb="186" eb="189">
      <t>コテイヒ</t>
    </rPh>
    <rPh sb="190" eb="191">
      <t>オオ</t>
    </rPh>
    <rPh sb="193" eb="195">
      <t>ワリアイ</t>
    </rPh>
    <rPh sb="196" eb="197">
      <t>シ</t>
    </rPh>
    <rPh sb="201" eb="205">
      <t>イジカンリ</t>
    </rPh>
    <rPh sb="205" eb="206">
      <t>ヒ</t>
    </rPh>
    <rPh sb="207" eb="208">
      <t>チイ</t>
    </rPh>
    <rPh sb="210" eb="212">
      <t>ゲンショウ</t>
    </rPh>
    <rPh sb="213" eb="214">
      <t>トド</t>
    </rPh>
    <rPh sb="225" eb="228">
      <t>シヨウリョウ</t>
    </rPh>
    <rPh sb="228" eb="230">
      <t>シュウニュウ</t>
    </rPh>
    <rPh sb="231" eb="233">
      <t>ブンシ</t>
    </rPh>
    <rPh sb="242" eb="243">
      <t>リツ</t>
    </rPh>
    <rPh sb="243" eb="244">
      <t>オヨ</t>
    </rPh>
    <rPh sb="256" eb="258">
      <t>シヨウ</t>
    </rPh>
    <rPh sb="258" eb="259">
      <t>リョウ</t>
    </rPh>
    <rPh sb="259" eb="261">
      <t>シュウニュウ</t>
    </rPh>
    <rPh sb="262" eb="264">
      <t>ブンボ</t>
    </rPh>
    <rPh sb="297" eb="299">
      <t>ルイジ</t>
    </rPh>
    <rPh sb="299" eb="301">
      <t>ダンタイ</t>
    </rPh>
    <rPh sb="301" eb="304">
      <t>ヘイキンチ</t>
    </rPh>
    <rPh sb="306" eb="307">
      <t>タカ</t>
    </rPh>
    <rPh sb="308" eb="309">
      <t>アタイ</t>
    </rPh>
    <rPh sb="310" eb="312">
      <t>スイイ</t>
    </rPh>
    <rPh sb="319" eb="321">
      <t>ブンシ</t>
    </rPh>
    <rPh sb="324" eb="326">
      <t>オスイ</t>
    </rPh>
    <rPh sb="326" eb="328">
      <t>ショリ</t>
    </rPh>
    <rPh sb="328" eb="329">
      <t>ヒ</t>
    </rPh>
    <rPh sb="330" eb="333">
      <t>ダイブブン</t>
    </rPh>
    <rPh sb="334" eb="335">
      <t>シ</t>
    </rPh>
    <rPh sb="337" eb="339">
      <t>キギョウ</t>
    </rPh>
    <rPh sb="339" eb="340">
      <t>サイ</t>
    </rPh>
    <rPh sb="341" eb="343">
      <t>ガンリ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</si>
</sst>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43-4AA5-B686-87525BFD9ABA}"/>
            </c:ext>
          </c:extLst>
        </c:ser>
        <c:dLbls>
          <c:showLegendKey val="0"/>
          <c:showVal val="0"/>
          <c:showCatName val="0"/>
          <c:showSerName val="0"/>
          <c:showPercent val="0"/>
          <c:showBubbleSize val="0"/>
        </c:dLbls>
        <c:gapWidth val="150"/>
        <c:axId val="330238768"/>
        <c:axId val="33023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043-4AA5-B686-87525BFD9ABA}"/>
            </c:ext>
          </c:extLst>
        </c:ser>
        <c:dLbls>
          <c:showLegendKey val="0"/>
          <c:showVal val="0"/>
          <c:showCatName val="0"/>
          <c:showSerName val="0"/>
          <c:showPercent val="0"/>
          <c:showBubbleSize val="0"/>
        </c:dLbls>
        <c:marker val="1"/>
        <c:smooth val="0"/>
        <c:axId val="330238768"/>
        <c:axId val="330239160"/>
      </c:lineChart>
      <c:dateAx>
        <c:axId val="330238768"/>
        <c:scaling>
          <c:orientation val="minMax"/>
        </c:scaling>
        <c:delete val="1"/>
        <c:axPos val="b"/>
        <c:numFmt formatCode="&quot;H&quot;yy" sourceLinked="1"/>
        <c:majorTickMark val="none"/>
        <c:minorTickMark val="none"/>
        <c:tickLblPos val="none"/>
        <c:crossAx val="330239160"/>
        <c:crosses val="autoZero"/>
        <c:auto val="1"/>
        <c:lblOffset val="100"/>
        <c:baseTimeUnit val="years"/>
      </c:dateAx>
      <c:valAx>
        <c:axId val="33023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3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53.56</c:v>
                </c:pt>
                <c:pt idx="1">
                  <c:v>70.95</c:v>
                </c:pt>
                <c:pt idx="2">
                  <c:v>54.3</c:v>
                </c:pt>
                <c:pt idx="3">
                  <c:v>61.31</c:v>
                </c:pt>
                <c:pt idx="4">
                  <c:v>61.4</c:v>
                </c:pt>
              </c:numCache>
            </c:numRef>
          </c:val>
          <c:extLst xmlns:c16r2="http://schemas.microsoft.com/office/drawing/2015/06/chart">
            <c:ext xmlns:c16="http://schemas.microsoft.com/office/drawing/2014/chart" uri="{C3380CC4-5D6E-409C-BE32-E72D297353CC}">
              <c16:uniqueId val="{00000000-48B1-44F0-9F71-DB31EB1FD514}"/>
            </c:ext>
          </c:extLst>
        </c:ser>
        <c:dLbls>
          <c:showLegendKey val="0"/>
          <c:showVal val="0"/>
          <c:showCatName val="0"/>
          <c:showSerName val="0"/>
          <c:showPercent val="0"/>
          <c:showBubbleSize val="0"/>
        </c:dLbls>
        <c:gapWidth val="150"/>
        <c:axId val="331946920"/>
        <c:axId val="33194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61.79</c:v>
                </c:pt>
                <c:pt idx="2">
                  <c:v>59.94</c:v>
                </c:pt>
                <c:pt idx="3">
                  <c:v>59.64</c:v>
                </c:pt>
                <c:pt idx="4">
                  <c:v>58.19</c:v>
                </c:pt>
              </c:numCache>
            </c:numRef>
          </c:val>
          <c:smooth val="0"/>
          <c:extLst xmlns:c16r2="http://schemas.microsoft.com/office/drawing/2015/06/chart">
            <c:ext xmlns:c16="http://schemas.microsoft.com/office/drawing/2014/chart" uri="{C3380CC4-5D6E-409C-BE32-E72D297353CC}">
              <c16:uniqueId val="{00000001-48B1-44F0-9F71-DB31EB1FD514}"/>
            </c:ext>
          </c:extLst>
        </c:ser>
        <c:dLbls>
          <c:showLegendKey val="0"/>
          <c:showVal val="0"/>
          <c:showCatName val="0"/>
          <c:showSerName val="0"/>
          <c:showPercent val="0"/>
          <c:showBubbleSize val="0"/>
        </c:dLbls>
        <c:marker val="1"/>
        <c:smooth val="0"/>
        <c:axId val="331946920"/>
        <c:axId val="331945352"/>
      </c:lineChart>
      <c:dateAx>
        <c:axId val="331946920"/>
        <c:scaling>
          <c:orientation val="minMax"/>
        </c:scaling>
        <c:delete val="1"/>
        <c:axPos val="b"/>
        <c:numFmt formatCode="&quot;H&quot;yy" sourceLinked="1"/>
        <c:majorTickMark val="none"/>
        <c:minorTickMark val="none"/>
        <c:tickLblPos val="none"/>
        <c:crossAx val="331945352"/>
        <c:crosses val="autoZero"/>
        <c:auto val="1"/>
        <c:lblOffset val="100"/>
        <c:baseTimeUnit val="years"/>
      </c:dateAx>
      <c:valAx>
        <c:axId val="33194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94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8F2-4F44-8749-48DF6E92F4AD}"/>
            </c:ext>
          </c:extLst>
        </c:ser>
        <c:dLbls>
          <c:showLegendKey val="0"/>
          <c:showVal val="0"/>
          <c:showCatName val="0"/>
          <c:showSerName val="0"/>
          <c:showPercent val="0"/>
          <c:showBubbleSize val="0"/>
        </c:dLbls>
        <c:gapWidth val="150"/>
        <c:axId val="331948096"/>
        <c:axId val="33195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92.44</c:v>
                </c:pt>
                <c:pt idx="2">
                  <c:v>89.66</c:v>
                </c:pt>
                <c:pt idx="3">
                  <c:v>90.63</c:v>
                </c:pt>
                <c:pt idx="4">
                  <c:v>87.8</c:v>
                </c:pt>
              </c:numCache>
            </c:numRef>
          </c:val>
          <c:smooth val="0"/>
          <c:extLst xmlns:c16r2="http://schemas.microsoft.com/office/drawing/2015/06/chart">
            <c:ext xmlns:c16="http://schemas.microsoft.com/office/drawing/2014/chart" uri="{C3380CC4-5D6E-409C-BE32-E72D297353CC}">
              <c16:uniqueId val="{00000001-18F2-4F44-8749-48DF6E92F4AD}"/>
            </c:ext>
          </c:extLst>
        </c:ser>
        <c:dLbls>
          <c:showLegendKey val="0"/>
          <c:showVal val="0"/>
          <c:showCatName val="0"/>
          <c:showSerName val="0"/>
          <c:showPercent val="0"/>
          <c:showBubbleSize val="0"/>
        </c:dLbls>
        <c:marker val="1"/>
        <c:smooth val="0"/>
        <c:axId val="331948096"/>
        <c:axId val="331950448"/>
      </c:lineChart>
      <c:dateAx>
        <c:axId val="331948096"/>
        <c:scaling>
          <c:orientation val="minMax"/>
        </c:scaling>
        <c:delete val="1"/>
        <c:axPos val="b"/>
        <c:numFmt formatCode="&quot;H&quot;yy" sourceLinked="1"/>
        <c:majorTickMark val="none"/>
        <c:minorTickMark val="none"/>
        <c:tickLblPos val="none"/>
        <c:crossAx val="331950448"/>
        <c:crosses val="autoZero"/>
        <c:auto val="1"/>
        <c:lblOffset val="100"/>
        <c:baseTimeUnit val="years"/>
      </c:dateAx>
      <c:valAx>
        <c:axId val="33195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9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80.260000000000005</c:v>
                </c:pt>
                <c:pt idx="1">
                  <c:v>85.96</c:v>
                </c:pt>
                <c:pt idx="2">
                  <c:v>66.48</c:v>
                </c:pt>
                <c:pt idx="3">
                  <c:v>67.73</c:v>
                </c:pt>
                <c:pt idx="4">
                  <c:v>67.14</c:v>
                </c:pt>
              </c:numCache>
            </c:numRef>
          </c:val>
          <c:extLst xmlns:c16r2="http://schemas.microsoft.com/office/drawing/2015/06/chart">
            <c:ext xmlns:c16="http://schemas.microsoft.com/office/drawing/2014/chart" uri="{C3380CC4-5D6E-409C-BE32-E72D297353CC}">
              <c16:uniqueId val="{00000000-1596-481F-8CD2-A110A20A7FE4}"/>
            </c:ext>
          </c:extLst>
        </c:ser>
        <c:dLbls>
          <c:showLegendKey val="0"/>
          <c:showVal val="0"/>
          <c:showCatName val="0"/>
          <c:showSerName val="0"/>
          <c:showPercent val="0"/>
          <c:showBubbleSize val="0"/>
        </c:dLbls>
        <c:gapWidth val="150"/>
        <c:axId val="330243864"/>
        <c:axId val="33024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96-481F-8CD2-A110A20A7FE4}"/>
            </c:ext>
          </c:extLst>
        </c:ser>
        <c:dLbls>
          <c:showLegendKey val="0"/>
          <c:showVal val="0"/>
          <c:showCatName val="0"/>
          <c:showSerName val="0"/>
          <c:showPercent val="0"/>
          <c:showBubbleSize val="0"/>
        </c:dLbls>
        <c:marker val="1"/>
        <c:smooth val="0"/>
        <c:axId val="330243864"/>
        <c:axId val="330241904"/>
      </c:lineChart>
      <c:dateAx>
        <c:axId val="330243864"/>
        <c:scaling>
          <c:orientation val="minMax"/>
        </c:scaling>
        <c:delete val="1"/>
        <c:axPos val="b"/>
        <c:numFmt formatCode="&quot;H&quot;yy" sourceLinked="1"/>
        <c:majorTickMark val="none"/>
        <c:minorTickMark val="none"/>
        <c:tickLblPos val="none"/>
        <c:crossAx val="330241904"/>
        <c:crosses val="autoZero"/>
        <c:auto val="1"/>
        <c:lblOffset val="100"/>
        <c:baseTimeUnit val="years"/>
      </c:dateAx>
      <c:valAx>
        <c:axId val="33024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4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1E-476D-8F11-90BF1D1AFCF3}"/>
            </c:ext>
          </c:extLst>
        </c:ser>
        <c:dLbls>
          <c:showLegendKey val="0"/>
          <c:showVal val="0"/>
          <c:showCatName val="0"/>
          <c:showSerName val="0"/>
          <c:showPercent val="0"/>
          <c:showBubbleSize val="0"/>
        </c:dLbls>
        <c:gapWidth val="150"/>
        <c:axId val="330239944"/>
        <c:axId val="33024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1E-476D-8F11-90BF1D1AFCF3}"/>
            </c:ext>
          </c:extLst>
        </c:ser>
        <c:dLbls>
          <c:showLegendKey val="0"/>
          <c:showVal val="0"/>
          <c:showCatName val="0"/>
          <c:showSerName val="0"/>
          <c:showPercent val="0"/>
          <c:showBubbleSize val="0"/>
        </c:dLbls>
        <c:marker val="1"/>
        <c:smooth val="0"/>
        <c:axId val="330239944"/>
        <c:axId val="330241512"/>
      </c:lineChart>
      <c:dateAx>
        <c:axId val="330239944"/>
        <c:scaling>
          <c:orientation val="minMax"/>
        </c:scaling>
        <c:delete val="1"/>
        <c:axPos val="b"/>
        <c:numFmt formatCode="&quot;H&quot;yy" sourceLinked="1"/>
        <c:majorTickMark val="none"/>
        <c:minorTickMark val="none"/>
        <c:tickLblPos val="none"/>
        <c:crossAx val="330241512"/>
        <c:crosses val="autoZero"/>
        <c:auto val="1"/>
        <c:lblOffset val="100"/>
        <c:baseTimeUnit val="years"/>
      </c:dateAx>
      <c:valAx>
        <c:axId val="33024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3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42-4C5F-8F92-268ECD131092}"/>
            </c:ext>
          </c:extLst>
        </c:ser>
        <c:dLbls>
          <c:showLegendKey val="0"/>
          <c:showVal val="0"/>
          <c:showCatName val="0"/>
          <c:showSerName val="0"/>
          <c:showPercent val="0"/>
          <c:showBubbleSize val="0"/>
        </c:dLbls>
        <c:gapWidth val="150"/>
        <c:axId val="331658736"/>
        <c:axId val="33165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42-4C5F-8F92-268ECD131092}"/>
            </c:ext>
          </c:extLst>
        </c:ser>
        <c:dLbls>
          <c:showLegendKey val="0"/>
          <c:showVal val="0"/>
          <c:showCatName val="0"/>
          <c:showSerName val="0"/>
          <c:showPercent val="0"/>
          <c:showBubbleSize val="0"/>
        </c:dLbls>
        <c:marker val="1"/>
        <c:smooth val="0"/>
        <c:axId val="331658736"/>
        <c:axId val="331652072"/>
      </c:lineChart>
      <c:dateAx>
        <c:axId val="331658736"/>
        <c:scaling>
          <c:orientation val="minMax"/>
        </c:scaling>
        <c:delete val="1"/>
        <c:axPos val="b"/>
        <c:numFmt formatCode="&quot;H&quot;yy" sourceLinked="1"/>
        <c:majorTickMark val="none"/>
        <c:minorTickMark val="none"/>
        <c:tickLblPos val="none"/>
        <c:crossAx val="331652072"/>
        <c:crosses val="autoZero"/>
        <c:auto val="1"/>
        <c:lblOffset val="100"/>
        <c:baseTimeUnit val="years"/>
      </c:dateAx>
      <c:valAx>
        <c:axId val="33165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65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86-4C37-99EC-03C281A40109}"/>
            </c:ext>
          </c:extLst>
        </c:ser>
        <c:dLbls>
          <c:showLegendKey val="0"/>
          <c:showVal val="0"/>
          <c:showCatName val="0"/>
          <c:showSerName val="0"/>
          <c:showPercent val="0"/>
          <c:showBubbleSize val="0"/>
        </c:dLbls>
        <c:gapWidth val="150"/>
        <c:axId val="331656384"/>
        <c:axId val="33165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86-4C37-99EC-03C281A40109}"/>
            </c:ext>
          </c:extLst>
        </c:ser>
        <c:dLbls>
          <c:showLegendKey val="0"/>
          <c:showVal val="0"/>
          <c:showCatName val="0"/>
          <c:showSerName val="0"/>
          <c:showPercent val="0"/>
          <c:showBubbleSize val="0"/>
        </c:dLbls>
        <c:marker val="1"/>
        <c:smooth val="0"/>
        <c:axId val="331656384"/>
        <c:axId val="331654032"/>
      </c:lineChart>
      <c:dateAx>
        <c:axId val="331656384"/>
        <c:scaling>
          <c:orientation val="minMax"/>
        </c:scaling>
        <c:delete val="1"/>
        <c:axPos val="b"/>
        <c:numFmt formatCode="&quot;H&quot;yy" sourceLinked="1"/>
        <c:majorTickMark val="none"/>
        <c:minorTickMark val="none"/>
        <c:tickLblPos val="none"/>
        <c:crossAx val="331654032"/>
        <c:crosses val="autoZero"/>
        <c:auto val="1"/>
        <c:lblOffset val="100"/>
        <c:baseTimeUnit val="years"/>
      </c:dateAx>
      <c:valAx>
        <c:axId val="33165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6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80-4730-8B05-8E536953258D}"/>
            </c:ext>
          </c:extLst>
        </c:ser>
        <c:dLbls>
          <c:showLegendKey val="0"/>
          <c:showVal val="0"/>
          <c:showCatName val="0"/>
          <c:showSerName val="0"/>
          <c:showPercent val="0"/>
          <c:showBubbleSize val="0"/>
        </c:dLbls>
        <c:gapWidth val="150"/>
        <c:axId val="331652464"/>
        <c:axId val="33165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80-4730-8B05-8E536953258D}"/>
            </c:ext>
          </c:extLst>
        </c:ser>
        <c:dLbls>
          <c:showLegendKey val="0"/>
          <c:showVal val="0"/>
          <c:showCatName val="0"/>
          <c:showSerName val="0"/>
          <c:showPercent val="0"/>
          <c:showBubbleSize val="0"/>
        </c:dLbls>
        <c:marker val="1"/>
        <c:smooth val="0"/>
        <c:axId val="331652464"/>
        <c:axId val="331652856"/>
      </c:lineChart>
      <c:dateAx>
        <c:axId val="331652464"/>
        <c:scaling>
          <c:orientation val="minMax"/>
        </c:scaling>
        <c:delete val="1"/>
        <c:axPos val="b"/>
        <c:numFmt formatCode="&quot;H&quot;yy" sourceLinked="1"/>
        <c:majorTickMark val="none"/>
        <c:minorTickMark val="none"/>
        <c:tickLblPos val="none"/>
        <c:crossAx val="331652856"/>
        <c:crosses val="autoZero"/>
        <c:auto val="1"/>
        <c:lblOffset val="100"/>
        <c:baseTimeUnit val="years"/>
      </c:dateAx>
      <c:valAx>
        <c:axId val="33165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65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368.57</c:v>
                </c:pt>
                <c:pt idx="1">
                  <c:v>495.6</c:v>
                </c:pt>
                <c:pt idx="2">
                  <c:v>472.86</c:v>
                </c:pt>
                <c:pt idx="3">
                  <c:v>462.82</c:v>
                </c:pt>
                <c:pt idx="4">
                  <c:v>432.35</c:v>
                </c:pt>
              </c:numCache>
            </c:numRef>
          </c:val>
          <c:extLst xmlns:c16r2="http://schemas.microsoft.com/office/drawing/2015/06/chart">
            <c:ext xmlns:c16="http://schemas.microsoft.com/office/drawing/2014/chart" uri="{C3380CC4-5D6E-409C-BE32-E72D297353CC}">
              <c16:uniqueId val="{00000000-CE22-4542-B8C3-A29EDD239A25}"/>
            </c:ext>
          </c:extLst>
        </c:ser>
        <c:dLbls>
          <c:showLegendKey val="0"/>
          <c:showVal val="0"/>
          <c:showCatName val="0"/>
          <c:showSerName val="0"/>
          <c:showPercent val="0"/>
          <c:showBubbleSize val="0"/>
        </c:dLbls>
        <c:gapWidth val="150"/>
        <c:axId val="331659128"/>
        <c:axId val="33165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244.85</c:v>
                </c:pt>
                <c:pt idx="2">
                  <c:v>296.89</c:v>
                </c:pt>
                <c:pt idx="3">
                  <c:v>270.57</c:v>
                </c:pt>
                <c:pt idx="4">
                  <c:v>294.27</c:v>
                </c:pt>
              </c:numCache>
            </c:numRef>
          </c:val>
          <c:smooth val="0"/>
          <c:extLst xmlns:c16r2="http://schemas.microsoft.com/office/drawing/2015/06/chart">
            <c:ext xmlns:c16="http://schemas.microsoft.com/office/drawing/2014/chart" uri="{C3380CC4-5D6E-409C-BE32-E72D297353CC}">
              <c16:uniqueId val="{00000001-CE22-4542-B8C3-A29EDD239A25}"/>
            </c:ext>
          </c:extLst>
        </c:ser>
        <c:dLbls>
          <c:showLegendKey val="0"/>
          <c:showVal val="0"/>
          <c:showCatName val="0"/>
          <c:showSerName val="0"/>
          <c:showPercent val="0"/>
          <c:showBubbleSize val="0"/>
        </c:dLbls>
        <c:marker val="1"/>
        <c:smooth val="0"/>
        <c:axId val="331659128"/>
        <c:axId val="331657168"/>
      </c:lineChart>
      <c:dateAx>
        <c:axId val="331659128"/>
        <c:scaling>
          <c:orientation val="minMax"/>
        </c:scaling>
        <c:delete val="1"/>
        <c:axPos val="b"/>
        <c:numFmt formatCode="&quot;H&quot;yy" sourceLinked="1"/>
        <c:majorTickMark val="none"/>
        <c:minorTickMark val="none"/>
        <c:tickLblPos val="none"/>
        <c:crossAx val="331657168"/>
        <c:crosses val="autoZero"/>
        <c:auto val="1"/>
        <c:lblOffset val="100"/>
        <c:baseTimeUnit val="years"/>
      </c:dateAx>
      <c:valAx>
        <c:axId val="33165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65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74.010000000000005</c:v>
                </c:pt>
                <c:pt idx="1">
                  <c:v>54.76</c:v>
                </c:pt>
                <c:pt idx="2">
                  <c:v>48.3</c:v>
                </c:pt>
                <c:pt idx="3">
                  <c:v>46.16</c:v>
                </c:pt>
                <c:pt idx="4">
                  <c:v>42.41</c:v>
                </c:pt>
              </c:numCache>
            </c:numRef>
          </c:val>
          <c:extLst xmlns:c16r2="http://schemas.microsoft.com/office/drawing/2015/06/chart">
            <c:ext xmlns:c16="http://schemas.microsoft.com/office/drawing/2014/chart" uri="{C3380CC4-5D6E-409C-BE32-E72D297353CC}">
              <c16:uniqueId val="{00000000-1DA5-4EE6-B0F7-ABB06B0A1CC9}"/>
            </c:ext>
          </c:extLst>
        </c:ser>
        <c:dLbls>
          <c:showLegendKey val="0"/>
          <c:showVal val="0"/>
          <c:showCatName val="0"/>
          <c:showSerName val="0"/>
          <c:showPercent val="0"/>
          <c:showBubbleSize val="0"/>
        </c:dLbls>
        <c:gapWidth val="150"/>
        <c:axId val="331653640"/>
        <c:axId val="33165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64.78</c:v>
                </c:pt>
                <c:pt idx="2">
                  <c:v>63.06</c:v>
                </c:pt>
                <c:pt idx="3">
                  <c:v>62.5</c:v>
                </c:pt>
                <c:pt idx="4">
                  <c:v>60.59</c:v>
                </c:pt>
              </c:numCache>
            </c:numRef>
          </c:val>
          <c:smooth val="0"/>
          <c:extLst xmlns:c16r2="http://schemas.microsoft.com/office/drawing/2015/06/chart">
            <c:ext xmlns:c16="http://schemas.microsoft.com/office/drawing/2014/chart" uri="{C3380CC4-5D6E-409C-BE32-E72D297353CC}">
              <c16:uniqueId val="{00000001-1DA5-4EE6-B0F7-ABB06B0A1CC9}"/>
            </c:ext>
          </c:extLst>
        </c:ser>
        <c:dLbls>
          <c:showLegendKey val="0"/>
          <c:showVal val="0"/>
          <c:showCatName val="0"/>
          <c:showSerName val="0"/>
          <c:showPercent val="0"/>
          <c:showBubbleSize val="0"/>
        </c:dLbls>
        <c:marker val="1"/>
        <c:smooth val="0"/>
        <c:axId val="331653640"/>
        <c:axId val="331655208"/>
      </c:lineChart>
      <c:dateAx>
        <c:axId val="331653640"/>
        <c:scaling>
          <c:orientation val="minMax"/>
        </c:scaling>
        <c:delete val="1"/>
        <c:axPos val="b"/>
        <c:numFmt formatCode="&quot;H&quot;yy" sourceLinked="1"/>
        <c:majorTickMark val="none"/>
        <c:minorTickMark val="none"/>
        <c:tickLblPos val="none"/>
        <c:crossAx val="331655208"/>
        <c:crosses val="autoZero"/>
        <c:auto val="1"/>
        <c:lblOffset val="100"/>
        <c:baseTimeUnit val="years"/>
      </c:dateAx>
      <c:valAx>
        <c:axId val="33165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65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262.98</c:v>
                </c:pt>
                <c:pt idx="1">
                  <c:v>271.93</c:v>
                </c:pt>
                <c:pt idx="2">
                  <c:v>404.11</c:v>
                </c:pt>
                <c:pt idx="3">
                  <c:v>460.95</c:v>
                </c:pt>
                <c:pt idx="4">
                  <c:v>415.52</c:v>
                </c:pt>
              </c:numCache>
            </c:numRef>
          </c:val>
          <c:extLst xmlns:c16r2="http://schemas.microsoft.com/office/drawing/2015/06/chart">
            <c:ext xmlns:c16="http://schemas.microsoft.com/office/drawing/2014/chart" uri="{C3380CC4-5D6E-409C-BE32-E72D297353CC}">
              <c16:uniqueId val="{00000000-B495-401D-A159-D82B9FE50CED}"/>
            </c:ext>
          </c:extLst>
        </c:ser>
        <c:dLbls>
          <c:showLegendKey val="0"/>
          <c:showVal val="0"/>
          <c:showCatName val="0"/>
          <c:showSerName val="0"/>
          <c:showPercent val="0"/>
          <c:showBubbleSize val="0"/>
        </c:dLbls>
        <c:gapWidth val="150"/>
        <c:axId val="331944960"/>
        <c:axId val="3319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250.21</c:v>
                </c:pt>
                <c:pt idx="2">
                  <c:v>264.77</c:v>
                </c:pt>
                <c:pt idx="3">
                  <c:v>269.33</c:v>
                </c:pt>
                <c:pt idx="4">
                  <c:v>280.23</c:v>
                </c:pt>
              </c:numCache>
            </c:numRef>
          </c:val>
          <c:smooth val="0"/>
          <c:extLst xmlns:c16r2="http://schemas.microsoft.com/office/drawing/2015/06/chart">
            <c:ext xmlns:c16="http://schemas.microsoft.com/office/drawing/2014/chart" uri="{C3380CC4-5D6E-409C-BE32-E72D297353CC}">
              <c16:uniqueId val="{00000001-B495-401D-A159-D82B9FE50CED}"/>
            </c:ext>
          </c:extLst>
        </c:ser>
        <c:dLbls>
          <c:showLegendKey val="0"/>
          <c:showVal val="0"/>
          <c:showCatName val="0"/>
          <c:showSerName val="0"/>
          <c:showPercent val="0"/>
          <c:showBubbleSize val="0"/>
        </c:dLbls>
        <c:marker val="1"/>
        <c:smooth val="0"/>
        <c:axId val="331944960"/>
        <c:axId val="331949664"/>
      </c:lineChart>
      <c:dateAx>
        <c:axId val="331944960"/>
        <c:scaling>
          <c:orientation val="minMax"/>
        </c:scaling>
        <c:delete val="1"/>
        <c:axPos val="b"/>
        <c:numFmt formatCode="&quot;H&quot;yy" sourceLinked="1"/>
        <c:majorTickMark val="none"/>
        <c:minorTickMark val="none"/>
        <c:tickLblPos val="none"/>
        <c:crossAx val="331949664"/>
        <c:crosses val="autoZero"/>
        <c:auto val="1"/>
        <c:lblOffset val="100"/>
        <c:baseTimeUnit val="years"/>
      </c:dateAx>
      <c:valAx>
        <c:axId val="3319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9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11" zoomScale="115" zoomScaleNormal="115" workbookViewId="0">
      <selection activeCell="CH34" sqref="CH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一関市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113604</v>
      </c>
      <c r="AM8" s="51"/>
      <c r="AN8" s="51"/>
      <c r="AO8" s="51"/>
      <c r="AP8" s="51"/>
      <c r="AQ8" s="51"/>
      <c r="AR8" s="51"/>
      <c r="AS8" s="51"/>
      <c r="AT8" s="46">
        <f>データ!T6</f>
        <v>1256.42</v>
      </c>
      <c r="AU8" s="46"/>
      <c r="AV8" s="46"/>
      <c r="AW8" s="46"/>
      <c r="AX8" s="46"/>
      <c r="AY8" s="46"/>
      <c r="AZ8" s="46"/>
      <c r="BA8" s="46"/>
      <c r="BB8" s="46">
        <f>データ!U6</f>
        <v>90.42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v>
      </c>
      <c r="Q10" s="46"/>
      <c r="R10" s="46"/>
      <c r="S10" s="46"/>
      <c r="T10" s="46"/>
      <c r="U10" s="46"/>
      <c r="V10" s="46"/>
      <c r="W10" s="46">
        <f>データ!Q6</f>
        <v>100</v>
      </c>
      <c r="X10" s="46"/>
      <c r="Y10" s="46"/>
      <c r="Z10" s="46"/>
      <c r="AA10" s="46"/>
      <c r="AB10" s="46"/>
      <c r="AC10" s="46"/>
      <c r="AD10" s="51">
        <f>データ!R6</f>
        <v>4554</v>
      </c>
      <c r="AE10" s="51"/>
      <c r="AF10" s="51"/>
      <c r="AG10" s="51"/>
      <c r="AH10" s="51"/>
      <c r="AI10" s="51"/>
      <c r="AJ10" s="51"/>
      <c r="AK10" s="2"/>
      <c r="AL10" s="51">
        <f>データ!V6</f>
        <v>1691</v>
      </c>
      <c r="AM10" s="51"/>
      <c r="AN10" s="51"/>
      <c r="AO10" s="51"/>
      <c r="AP10" s="51"/>
      <c r="AQ10" s="51"/>
      <c r="AR10" s="51"/>
      <c r="AS10" s="51"/>
      <c r="AT10" s="46">
        <f>データ!W6</f>
        <v>403.44</v>
      </c>
      <c r="AU10" s="46"/>
      <c r="AV10" s="46"/>
      <c r="AW10" s="46"/>
      <c r="AX10" s="46"/>
      <c r="AY10" s="46"/>
      <c r="AZ10" s="46"/>
      <c r="BA10" s="46"/>
      <c r="BB10" s="46">
        <f>データ!X6</f>
        <v>4.1900000000000004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AIrhasFu7lalQ556uvms7XD7ysqCq6WyVKaV3x/6QT/mrimM3ONxlKFYtV0hUZqEJLwpiZ8tpytpysACpCpgUQ==" saltValue="PEqR6l1K8u9WxVbRBwQj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32093</v>
      </c>
      <c r="D6" s="33">
        <f t="shared" si="3"/>
        <v>47</v>
      </c>
      <c r="E6" s="33">
        <f t="shared" si="3"/>
        <v>18</v>
      </c>
      <c r="F6" s="33">
        <f t="shared" si="3"/>
        <v>0</v>
      </c>
      <c r="G6" s="33">
        <f t="shared" si="3"/>
        <v>0</v>
      </c>
      <c r="H6" s="33" t="str">
        <f t="shared" si="3"/>
        <v>岩手県　一関市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1.5</v>
      </c>
      <c r="Q6" s="34">
        <f t="shared" si="3"/>
        <v>100</v>
      </c>
      <c r="R6" s="34">
        <f t="shared" si="3"/>
        <v>4554</v>
      </c>
      <c r="S6" s="34">
        <f t="shared" si="3"/>
        <v>113604</v>
      </c>
      <c r="T6" s="34">
        <f t="shared" si="3"/>
        <v>1256.42</v>
      </c>
      <c r="U6" s="34">
        <f t="shared" si="3"/>
        <v>90.42</v>
      </c>
      <c r="V6" s="34">
        <f t="shared" si="3"/>
        <v>1691</v>
      </c>
      <c r="W6" s="34">
        <f t="shared" si="3"/>
        <v>403.44</v>
      </c>
      <c r="X6" s="34">
        <f t="shared" si="3"/>
        <v>4.1900000000000004</v>
      </c>
      <c r="Y6" s="35">
        <f>IF(Y7="",NA(),Y7)</f>
        <v>80.260000000000005</v>
      </c>
      <c r="Z6" s="35">
        <f t="shared" ref="Z6:AH6" si="4">IF(Z7="",NA(),Z7)</f>
        <v>85.96</v>
      </c>
      <c r="AA6" s="35">
        <f t="shared" si="4"/>
        <v>66.48</v>
      </c>
      <c r="AB6" s="35">
        <f t="shared" si="4"/>
        <v>67.73</v>
      </c>
      <c r="AC6" s="35">
        <f t="shared" si="4"/>
        <v>67.14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368.57</v>
      </c>
      <c r="BG6" s="35">
        <f t="shared" ref="BG6:BO6" si="7">IF(BG7="",NA(),BG7)</f>
        <v>495.6</v>
      </c>
      <c r="BH6" s="35">
        <f t="shared" si="7"/>
        <v>472.86</v>
      </c>
      <c r="BI6" s="35">
        <f t="shared" si="7"/>
        <v>462.82</v>
      </c>
      <c r="BJ6" s="35">
        <f t="shared" si="7"/>
        <v>432.35</v>
      </c>
      <c r="BK6" s="35">
        <f t="shared" si="7"/>
        <v>413.5</v>
      </c>
      <c r="BL6" s="35">
        <f t="shared" si="7"/>
        <v>244.85</v>
      </c>
      <c r="BM6" s="35">
        <f t="shared" si="7"/>
        <v>296.89</v>
      </c>
      <c r="BN6" s="35">
        <f t="shared" si="7"/>
        <v>270.57</v>
      </c>
      <c r="BO6" s="35">
        <f t="shared" si="7"/>
        <v>294.27</v>
      </c>
      <c r="BP6" s="34" t="str">
        <f>IF(BP7="","",IF(BP7="-","【-】","【"&amp;SUBSTITUTE(TEXT(BP7,"#,##0.00"),"-","△")&amp;"】"))</f>
        <v>【314.13】</v>
      </c>
      <c r="BQ6" s="35">
        <f>IF(BQ7="",NA(),BQ7)</f>
        <v>74.010000000000005</v>
      </c>
      <c r="BR6" s="35">
        <f t="shared" ref="BR6:BZ6" si="8">IF(BR7="",NA(),BR7)</f>
        <v>54.76</v>
      </c>
      <c r="BS6" s="35">
        <f t="shared" si="8"/>
        <v>48.3</v>
      </c>
      <c r="BT6" s="35">
        <f t="shared" si="8"/>
        <v>46.16</v>
      </c>
      <c r="BU6" s="35">
        <f t="shared" si="8"/>
        <v>42.41</v>
      </c>
      <c r="BV6" s="35">
        <f t="shared" si="8"/>
        <v>55.84</v>
      </c>
      <c r="BW6" s="35">
        <f t="shared" si="8"/>
        <v>64.78</v>
      </c>
      <c r="BX6" s="35">
        <f t="shared" si="8"/>
        <v>63.06</v>
      </c>
      <c r="BY6" s="35">
        <f t="shared" si="8"/>
        <v>62.5</v>
      </c>
      <c r="BZ6" s="35">
        <f t="shared" si="8"/>
        <v>60.59</v>
      </c>
      <c r="CA6" s="34" t="str">
        <f>IF(CA7="","",IF(CA7="-","【-】","【"&amp;SUBSTITUTE(TEXT(CA7,"#,##0.00"),"-","△")&amp;"】"))</f>
        <v>【58.42】</v>
      </c>
      <c r="CB6" s="35">
        <f>IF(CB7="",NA(),CB7)</f>
        <v>262.98</v>
      </c>
      <c r="CC6" s="35">
        <f t="shared" ref="CC6:CK6" si="9">IF(CC7="",NA(),CC7)</f>
        <v>271.93</v>
      </c>
      <c r="CD6" s="35">
        <f t="shared" si="9"/>
        <v>404.11</v>
      </c>
      <c r="CE6" s="35">
        <f t="shared" si="9"/>
        <v>460.95</v>
      </c>
      <c r="CF6" s="35">
        <f t="shared" si="9"/>
        <v>415.52</v>
      </c>
      <c r="CG6" s="35">
        <f t="shared" si="9"/>
        <v>287.57</v>
      </c>
      <c r="CH6" s="35">
        <f t="shared" si="9"/>
        <v>250.21</v>
      </c>
      <c r="CI6" s="35">
        <f t="shared" si="9"/>
        <v>264.77</v>
      </c>
      <c r="CJ6" s="35">
        <f t="shared" si="9"/>
        <v>269.33</v>
      </c>
      <c r="CK6" s="35">
        <f t="shared" si="9"/>
        <v>280.23</v>
      </c>
      <c r="CL6" s="34" t="str">
        <f>IF(CL7="","",IF(CL7="-","【-】","【"&amp;SUBSTITUTE(TEXT(CL7,"#,##0.00"),"-","△")&amp;"】"))</f>
        <v>【282.28】</v>
      </c>
      <c r="CM6" s="35">
        <f>IF(CM7="",NA(),CM7)</f>
        <v>53.56</v>
      </c>
      <c r="CN6" s="35">
        <f t="shared" ref="CN6:CV6" si="10">IF(CN7="",NA(),CN7)</f>
        <v>70.95</v>
      </c>
      <c r="CO6" s="35">
        <f t="shared" si="10"/>
        <v>54.3</v>
      </c>
      <c r="CP6" s="35">
        <f t="shared" si="10"/>
        <v>61.31</v>
      </c>
      <c r="CQ6" s="35">
        <f t="shared" si="10"/>
        <v>61.4</v>
      </c>
      <c r="CR6" s="35">
        <f t="shared" si="10"/>
        <v>61.55</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32093</v>
      </c>
      <c r="D7" s="37">
        <v>47</v>
      </c>
      <c r="E7" s="37">
        <v>18</v>
      </c>
      <c r="F7" s="37">
        <v>0</v>
      </c>
      <c r="G7" s="37">
        <v>0</v>
      </c>
      <c r="H7" s="37" t="s">
        <v>98</v>
      </c>
      <c r="I7" s="37" t="s">
        <v>99</v>
      </c>
      <c r="J7" s="37" t="s">
        <v>100</v>
      </c>
      <c r="K7" s="37" t="s">
        <v>101</v>
      </c>
      <c r="L7" s="37" t="s">
        <v>102</v>
      </c>
      <c r="M7" s="37" t="s">
        <v>103</v>
      </c>
      <c r="N7" s="38" t="s">
        <v>104</v>
      </c>
      <c r="O7" s="38" t="s">
        <v>105</v>
      </c>
      <c r="P7" s="38">
        <v>1.5</v>
      </c>
      <c r="Q7" s="38">
        <v>100</v>
      </c>
      <c r="R7" s="38">
        <v>4554</v>
      </c>
      <c r="S7" s="38">
        <v>113604</v>
      </c>
      <c r="T7" s="38">
        <v>1256.42</v>
      </c>
      <c r="U7" s="38">
        <v>90.42</v>
      </c>
      <c r="V7" s="38">
        <v>1691</v>
      </c>
      <c r="W7" s="38">
        <v>403.44</v>
      </c>
      <c r="X7" s="38">
        <v>4.1900000000000004</v>
      </c>
      <c r="Y7" s="38">
        <v>80.260000000000005</v>
      </c>
      <c r="Z7" s="38">
        <v>85.96</v>
      </c>
      <c r="AA7" s="38">
        <v>66.48</v>
      </c>
      <c r="AB7" s="38">
        <v>67.73</v>
      </c>
      <c r="AC7" s="38">
        <v>67.14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368.57</v>
      </c>
      <c r="BG7" s="38">
        <v>495.6</v>
      </c>
      <c r="BH7" s="38">
        <v>472.86</v>
      </c>
      <c r="BI7" s="38">
        <v>462.82</v>
      </c>
      <c r="BJ7" s="38">
        <v>432.35</v>
      </c>
      <c r="BK7" s="38">
        <v>413.5</v>
      </c>
      <c r="BL7" s="38">
        <v>244.85</v>
      </c>
      <c r="BM7" s="38">
        <v>296.89</v>
      </c>
      <c r="BN7" s="38">
        <v>270.57</v>
      </c>
      <c r="BO7" s="38">
        <v>294.27</v>
      </c>
      <c r="BP7" s="38">
        <v>314.13</v>
      </c>
      <c r="BQ7" s="38">
        <v>74.010000000000005</v>
      </c>
      <c r="BR7" s="38">
        <v>54.76</v>
      </c>
      <c r="BS7" s="38">
        <v>48.3</v>
      </c>
      <c r="BT7" s="38">
        <v>46.16</v>
      </c>
      <c r="BU7" s="38">
        <v>42.41</v>
      </c>
      <c r="BV7" s="38">
        <v>55.84</v>
      </c>
      <c r="BW7" s="38">
        <v>64.78</v>
      </c>
      <c r="BX7" s="38">
        <v>63.06</v>
      </c>
      <c r="BY7" s="38">
        <v>62.5</v>
      </c>
      <c r="BZ7" s="38">
        <v>60.59</v>
      </c>
      <c r="CA7" s="38">
        <v>58.42</v>
      </c>
      <c r="CB7" s="38">
        <v>262.98</v>
      </c>
      <c r="CC7" s="38">
        <v>271.93</v>
      </c>
      <c r="CD7" s="38">
        <v>404.11</v>
      </c>
      <c r="CE7" s="38">
        <v>460.95</v>
      </c>
      <c r="CF7" s="38">
        <v>415.52</v>
      </c>
      <c r="CG7" s="38">
        <v>287.57</v>
      </c>
      <c r="CH7" s="38">
        <v>250.21</v>
      </c>
      <c r="CI7" s="38">
        <v>264.77</v>
      </c>
      <c r="CJ7" s="38">
        <v>269.33</v>
      </c>
      <c r="CK7" s="38">
        <v>280.23</v>
      </c>
      <c r="CL7" s="38">
        <v>282.27999999999997</v>
      </c>
      <c r="CM7" s="38">
        <v>53.56</v>
      </c>
      <c r="CN7" s="38">
        <v>70.95</v>
      </c>
      <c r="CO7" s="38">
        <v>54.3</v>
      </c>
      <c r="CP7" s="38">
        <v>61.31</v>
      </c>
      <c r="CQ7" s="38">
        <v>61.4</v>
      </c>
      <c r="CR7" s="38">
        <v>61.55</v>
      </c>
      <c r="CS7" s="38">
        <v>61.79</v>
      </c>
      <c r="CT7" s="38">
        <v>59.94</v>
      </c>
      <c r="CU7" s="38">
        <v>59.64</v>
      </c>
      <c r="CV7" s="38">
        <v>58.19</v>
      </c>
      <c r="CW7" s="38">
        <v>57.83</v>
      </c>
      <c r="CX7" s="38">
        <v>100</v>
      </c>
      <c r="CY7" s="38">
        <v>100</v>
      </c>
      <c r="CZ7" s="38">
        <v>100</v>
      </c>
      <c r="DA7" s="38">
        <v>100</v>
      </c>
      <c r="DB7" s="38">
        <v>100</v>
      </c>
      <c r="DC7" s="38">
        <v>67.489999999999995</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梁川 直也</cp:lastModifiedBy>
  <cp:lastPrinted>2022-01-12T04:20:01Z</cp:lastPrinted>
  <dcterms:created xsi:type="dcterms:W3CDTF">2021-12-03T08:08:45Z</dcterms:created>
  <dcterms:modified xsi:type="dcterms:W3CDTF">2022-01-14T00:29:33Z</dcterms:modified>
  <cp:category/>
</cp:coreProperties>
</file>